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autoCompressPictures="0"/>
  <bookViews>
    <workbookView xWindow="0" yWindow="-465" windowWidth="20160" windowHeight="10350" tabRatio="371"/>
  </bookViews>
  <sheets>
    <sheet name="Res.skjema for hj.siden" sheetId="20" r:id="rId1"/>
  </sheets>
  <definedNames>
    <definedName name="_xlnm._FilterDatabase" localSheetId="0" hidden="1">'Res.skjema for hj.siden'!$A$38:$W$62</definedName>
    <definedName name="_xlnm.Print_Area" localSheetId="0">'Res.skjema for hj.siden'!$B$1:$W$62</definedName>
  </definedNames>
  <calcPr calcId="162913" concurrentCalc="0"/>
</workbook>
</file>

<file path=xl/calcChain.xml><?xml version="1.0" encoding="utf-8"?>
<calcChain xmlns="http://schemas.openxmlformats.org/spreadsheetml/2006/main">
  <c r="W53" i="20"/>
  <c r="V53"/>
  <c r="T53"/>
  <c r="N53"/>
  <c r="H53"/>
  <c r="H54"/>
  <c r="N54"/>
  <c r="T54"/>
  <c r="V54"/>
  <c r="W54"/>
  <c r="T24"/>
  <c r="H24"/>
  <c r="T52"/>
  <c r="H52"/>
  <c r="N52"/>
  <c r="V52"/>
  <c r="W52"/>
  <c r="T50"/>
  <c r="H50"/>
  <c r="N50"/>
  <c r="V50"/>
  <c r="W50"/>
  <c r="T42"/>
  <c r="H42"/>
  <c r="N42"/>
  <c r="V42"/>
  <c r="W42"/>
  <c r="T15"/>
  <c r="H15"/>
  <c r="N15"/>
  <c r="V15"/>
  <c r="W15"/>
  <c r="T21"/>
  <c r="H21"/>
  <c r="N21"/>
  <c r="V21"/>
  <c r="W21"/>
  <c r="T18"/>
  <c r="N18"/>
  <c r="H18"/>
  <c r="V18"/>
  <c r="W18"/>
  <c r="H14"/>
  <c r="N14"/>
  <c r="T14"/>
  <c r="V14"/>
  <c r="W14"/>
  <c r="T43"/>
  <c r="H43"/>
  <c r="N43"/>
  <c r="V43"/>
  <c r="W43"/>
  <c r="H41"/>
  <c r="N41"/>
  <c r="T41"/>
  <c r="V41"/>
  <c r="W41"/>
  <c r="T40"/>
  <c r="N40"/>
  <c r="H46"/>
  <c r="N46"/>
  <c r="T46"/>
  <c r="V46"/>
  <c r="W46"/>
  <c r="T45"/>
  <c r="N45"/>
  <c r="H40"/>
  <c r="H45"/>
  <c r="T48"/>
  <c r="N48"/>
  <c r="H48"/>
  <c r="H11"/>
  <c r="N11"/>
  <c r="T11"/>
  <c r="V11"/>
  <c r="W11"/>
  <c r="H62"/>
  <c r="N62"/>
  <c r="T62"/>
  <c r="V62"/>
  <c r="W62"/>
  <c r="H29"/>
  <c r="N29"/>
  <c r="T29"/>
  <c r="V29"/>
  <c r="W29"/>
  <c r="V27"/>
  <c r="W27"/>
  <c r="V30"/>
  <c r="W30"/>
  <c r="H10"/>
  <c r="N28"/>
  <c r="T28"/>
  <c r="V28"/>
  <c r="W28"/>
  <c r="T55"/>
  <c r="H55"/>
  <c r="N55"/>
  <c r="V55"/>
  <c r="W55"/>
  <c r="V56"/>
  <c r="W56"/>
  <c r="N57"/>
  <c r="H57"/>
  <c r="T57"/>
  <c r="V57"/>
  <c r="W57"/>
  <c r="V58"/>
  <c r="W58"/>
  <c r="N23"/>
  <c r="T23"/>
  <c r="H23"/>
  <c r="V23"/>
  <c r="W23"/>
  <c r="V24"/>
  <c r="W24"/>
  <c r="V25"/>
  <c r="W25"/>
  <c r="V26"/>
  <c r="W26"/>
  <c r="H38"/>
  <c r="N38"/>
  <c r="T38"/>
  <c r="V38"/>
  <c r="H39"/>
  <c r="N39"/>
  <c r="T39"/>
  <c r="V39"/>
  <c r="W39"/>
  <c r="H44"/>
  <c r="N44"/>
  <c r="T44"/>
  <c r="V44"/>
  <c r="W44"/>
  <c r="V40"/>
  <c r="W40"/>
  <c r="V45"/>
  <c r="W45"/>
  <c r="H47"/>
  <c r="N47"/>
  <c r="T47"/>
  <c r="V47"/>
  <c r="W47"/>
  <c r="V48"/>
  <c r="W48"/>
  <c r="H49"/>
  <c r="N49"/>
  <c r="T49"/>
  <c r="V49"/>
  <c r="W49"/>
  <c r="H51"/>
  <c r="N51"/>
  <c r="T51"/>
  <c r="V51"/>
  <c r="W51"/>
  <c r="H59"/>
  <c r="N59"/>
  <c r="T59"/>
  <c r="V59"/>
  <c r="W59"/>
  <c r="H61"/>
  <c r="N61"/>
  <c r="T61"/>
  <c r="V61"/>
  <c r="W61"/>
  <c r="H60"/>
  <c r="N60"/>
  <c r="T60"/>
  <c r="V60"/>
  <c r="W60"/>
  <c r="W38"/>
  <c r="H12"/>
  <c r="N12"/>
  <c r="T12"/>
  <c r="V12"/>
  <c r="W12"/>
  <c r="H13"/>
  <c r="N13"/>
  <c r="T13"/>
  <c r="V13"/>
  <c r="W13"/>
  <c r="H16"/>
  <c r="N16"/>
  <c r="T16"/>
  <c r="V16"/>
  <c r="W16"/>
  <c r="H17"/>
  <c r="N17"/>
  <c r="T17"/>
  <c r="V17"/>
  <c r="W17"/>
  <c r="H19"/>
  <c r="N19"/>
  <c r="T19"/>
  <c r="V19"/>
  <c r="W19"/>
  <c r="H20"/>
  <c r="N20"/>
  <c r="T20"/>
  <c r="V20"/>
  <c r="W20"/>
  <c r="H22"/>
  <c r="N22"/>
  <c r="T22"/>
  <c r="V22"/>
  <c r="W22"/>
  <c r="N10"/>
  <c r="T10"/>
  <c r="V10"/>
  <c r="W10"/>
</calcChain>
</file>

<file path=xl/sharedStrings.xml><?xml version="1.0" encoding="utf-8"?>
<sst xmlns="http://schemas.openxmlformats.org/spreadsheetml/2006/main" count="223" uniqueCount="126">
  <si>
    <t>Hundens navn:</t>
  </si>
  <si>
    <t>RUNDERING:</t>
  </si>
  <si>
    <t>Oppdat.</t>
  </si>
  <si>
    <t>Totalt</t>
  </si>
  <si>
    <t>Sted</t>
  </si>
  <si>
    <t>Lydighet</t>
  </si>
  <si>
    <t>Spesial</t>
  </si>
  <si>
    <t>Snitt</t>
  </si>
  <si>
    <t>Ref.nr.</t>
  </si>
  <si>
    <t>Kvalifiseringsstevne 1</t>
  </si>
  <si>
    <t>Kvalifiseringsstevne 2</t>
  </si>
  <si>
    <t>Norgesmesteren fra foregående år vil automatisk være kvalifisert dersom ekvipasjen har oppnådd godkjent karakter i samme gruppe i ovennevnte tidsrom.</t>
  </si>
  <si>
    <t>Inneværende sesong går fra 1. juli og fram til 30. juni året etter.</t>
  </si>
  <si>
    <t>Ved uttaket vil de tre høyeste poengsummene fra terminfestede stevner i Norge og Sverige bli lagt til grunn, hvorav minst to av poengsummene må være fra norske stevner.</t>
  </si>
  <si>
    <t>Kvalifiseringsstevne 3</t>
  </si>
  <si>
    <t>Basert på deltakers egne innsendte res. fra evt. stevner i Norge og Sverige ihht. gjeldende uttakskriterier</t>
  </si>
  <si>
    <t>Kvalifiseringssum</t>
  </si>
  <si>
    <t>Total</t>
  </si>
  <si>
    <t>NM</t>
  </si>
  <si>
    <t>Henning Hysing</t>
  </si>
  <si>
    <t>Ace of Spades</t>
  </si>
  <si>
    <t>Nidaros BHK</t>
  </si>
  <si>
    <t>Klepp BHK</t>
  </si>
  <si>
    <t>Bernt Hinna</t>
  </si>
  <si>
    <t>N.Sch Halden</t>
  </si>
  <si>
    <t>Monica Tegler</t>
  </si>
  <si>
    <t>Stovner HK</t>
  </si>
  <si>
    <t>Liv R Lund</t>
  </si>
  <si>
    <t>Marit Brevik</t>
  </si>
  <si>
    <t>Modesty Blaise</t>
  </si>
  <si>
    <t>Fosen BHK</t>
  </si>
  <si>
    <t>Hønefoss HK</t>
  </si>
  <si>
    <t>Kari Hansen</t>
  </si>
  <si>
    <t>Sarpsborg HK</t>
  </si>
  <si>
    <t>Anne Tvedt</t>
  </si>
  <si>
    <t>Vargfjells Inouk</t>
  </si>
  <si>
    <t>NBCH Brandfjellets Molly</t>
  </si>
  <si>
    <t>Sviland,Sandnes</t>
  </si>
  <si>
    <t>Sviland, Sandnes</t>
  </si>
  <si>
    <t>Sviland Sandnes</t>
  </si>
  <si>
    <t>NBCH Tindra</t>
  </si>
  <si>
    <t>NBCH Tunevannets Mai</t>
  </si>
  <si>
    <t>Hønefoss og Omegn BHK</t>
  </si>
  <si>
    <t>NBCH Brandfjellet's Molly</t>
  </si>
  <si>
    <t>Spor</t>
  </si>
  <si>
    <t>Holmestrand HK</t>
  </si>
  <si>
    <t>N.Sch Rogaland</t>
  </si>
  <si>
    <t>Kristoffer Modell</t>
  </si>
  <si>
    <t>Ulveflokkens Culu</t>
  </si>
  <si>
    <t>Tønsberg HK</t>
  </si>
  <si>
    <t>Svein Frantzen</t>
  </si>
  <si>
    <t>Elverum HK</t>
  </si>
  <si>
    <t>NM- deltagere i rundering 2016</t>
  </si>
  <si>
    <t>Halden</t>
  </si>
  <si>
    <t>Holdi Hov</t>
  </si>
  <si>
    <t>Tunevannets Izi</t>
  </si>
  <si>
    <t>NTBHK</t>
  </si>
  <si>
    <t>Fet og Omegn HK</t>
  </si>
  <si>
    <t>Indre Østfold</t>
  </si>
  <si>
    <t>Blacknecks A Max</t>
  </si>
  <si>
    <t>Grenland HK</t>
  </si>
  <si>
    <t>Sylvi Nilsen</t>
  </si>
  <si>
    <t>NBCH SE SPCH Doubleuse Amethyst</t>
  </si>
  <si>
    <t>Norsk Rottweilerklub</t>
  </si>
  <si>
    <t>Marit Sunde</t>
  </si>
  <si>
    <t>Iliadens Elefsina (Ina)</t>
  </si>
  <si>
    <t>NM-deltagere i spor 2016</t>
  </si>
  <si>
    <t>Tunevannets Mai</t>
  </si>
  <si>
    <t>N Sch Rogaland</t>
  </si>
  <si>
    <t>Tunevannet Mayra</t>
  </si>
  <si>
    <t>Sapsborg HK</t>
  </si>
  <si>
    <t>NJCH NBCH Visterwood Ynni Du</t>
  </si>
  <si>
    <t>Heidi Linnerud</t>
  </si>
  <si>
    <t>BH Trollheads Delta</t>
  </si>
  <si>
    <t>N Rottweilerklubb</t>
  </si>
  <si>
    <t>Nannestad HK</t>
  </si>
  <si>
    <t>Anita K. Johansen</t>
  </si>
  <si>
    <t>Ulvemors IV Silver Scorpio</t>
  </si>
  <si>
    <t>Frank Mellemsæther</t>
  </si>
  <si>
    <t>Brakeless Horrendous Hulk</t>
  </si>
  <si>
    <t>Vargfells Ragni</t>
  </si>
  <si>
    <t>Tønsberg</t>
  </si>
  <si>
    <t>Säffle Sverige</t>
  </si>
  <si>
    <t>Anita Helgesen</t>
  </si>
  <si>
    <t>NBCH Kiæråsens Zeppo</t>
  </si>
  <si>
    <t>Gudbrandsdal HK</t>
  </si>
  <si>
    <t>Torunn Osen</t>
  </si>
  <si>
    <t>Tunevannets Hippi</t>
  </si>
  <si>
    <t>Oddbjørg Mellingen</t>
  </si>
  <si>
    <t>RixDivans Chobra</t>
  </si>
  <si>
    <t>Tromsø HK</t>
  </si>
  <si>
    <t>Narvik Trekk og BHK</t>
  </si>
  <si>
    <t>Gro Gittelsen</t>
  </si>
  <si>
    <t>Bocopie`s Allegro</t>
  </si>
  <si>
    <t>N.Sch avd Rogaland</t>
  </si>
  <si>
    <t>N Sch. Ad Halden</t>
  </si>
  <si>
    <t>Oddveig H. Moen</t>
  </si>
  <si>
    <t>ABH Ariens Bass</t>
  </si>
  <si>
    <t>Jetta BHK</t>
  </si>
  <si>
    <t>Mette Norill</t>
  </si>
  <si>
    <t>NBCH Visterwood Sef Du</t>
  </si>
  <si>
    <t>Fet OHK</t>
  </si>
  <si>
    <t>NSch HHK Halden</t>
  </si>
  <si>
    <t>Rita Thobroe</t>
  </si>
  <si>
    <t>Skogstrollet's IO</t>
  </si>
  <si>
    <t>Anne Herøy</t>
  </si>
  <si>
    <t>Lene Wang Roden</t>
  </si>
  <si>
    <t>Roger Moe</t>
  </si>
  <si>
    <t>Furukollen`s Absolute Action</t>
  </si>
  <si>
    <t>NSch avd Helgeland</t>
  </si>
  <si>
    <t>Rapport`s Ærle-Atilla</t>
  </si>
  <si>
    <t>Ariens Bass</t>
  </si>
  <si>
    <t>Whyalla`s Ida</t>
  </si>
  <si>
    <t>Hønefoss og omegn BHK</t>
  </si>
  <si>
    <t>Indre Østfold Askim</t>
  </si>
  <si>
    <t>Grenland Hundeklubb</t>
  </si>
  <si>
    <t>Wirabruks Chana</t>
  </si>
  <si>
    <t>Fosen BKH</t>
  </si>
  <si>
    <t>1.Res. Aud Flemsæter</t>
  </si>
  <si>
    <t>2, Reserve Oddvei H. Moen</t>
  </si>
  <si>
    <t>3. Reserve Ingar Oliveersen</t>
  </si>
  <si>
    <t>1. Res. Ellen Felker</t>
  </si>
  <si>
    <t>Bocopie`s ABBY</t>
  </si>
  <si>
    <t>2. Res. Gerd Hallingby</t>
  </si>
  <si>
    <t>Slsvingens Coretto</t>
  </si>
  <si>
    <t>NSchk avd Helgeland</t>
  </si>
</sst>
</file>

<file path=xl/styles.xml><?xml version="1.0" encoding="utf-8"?>
<styleSheet xmlns="http://schemas.openxmlformats.org/spreadsheetml/2006/main">
  <numFmts count="3">
    <numFmt numFmtId="172" formatCode="0.0"/>
    <numFmt numFmtId="173" formatCode="0.0;[Red]0.0"/>
    <numFmt numFmtId="174" formatCode="dd/mm/yyyy;@"/>
  </numFmts>
  <fonts count="19"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22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2"/>
      <color indexed="22"/>
      <name val="Verdana"/>
      <family val="2"/>
    </font>
    <font>
      <b/>
      <sz val="9"/>
      <color indexed="22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0"/>
      <color indexed="8"/>
      <name val="Verdana"/>
      <family val="2"/>
    </font>
    <font>
      <b/>
      <sz val="10"/>
      <color indexed="22"/>
      <name val="Verdana"/>
      <family val="2"/>
    </font>
    <font>
      <b/>
      <sz val="10"/>
      <color indexed="9"/>
      <name val="Verdana"/>
      <family val="2"/>
    </font>
    <font>
      <b/>
      <sz val="8"/>
      <name val="Verdana"/>
      <family val="2"/>
    </font>
    <font>
      <sz val="8"/>
      <name val="Arial"/>
      <family val="2"/>
    </font>
    <font>
      <b/>
      <sz val="10"/>
      <name val="Verdana"/>
      <family val="2"/>
    </font>
    <font>
      <b/>
      <sz val="14"/>
      <color indexed="9"/>
      <name val="Arial"/>
      <family val="2"/>
    </font>
    <font>
      <sz val="10"/>
      <name val="Arial"/>
      <family val="2"/>
    </font>
    <font>
      <sz val="10"/>
      <color indexed="2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/>
    <xf numFmtId="173" fontId="10" fillId="0" borderId="1" xfId="0" applyNumberFormat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left"/>
    </xf>
    <xf numFmtId="0" fontId="13" fillId="0" borderId="0" xfId="0" applyFont="1" applyAlignment="1" applyProtection="1">
      <alignment horizontal="right"/>
    </xf>
    <xf numFmtId="14" fontId="13" fillId="0" borderId="0" xfId="0" applyNumberFormat="1" applyFont="1" applyAlignment="1" applyProtection="1">
      <alignment horizontal="right"/>
    </xf>
    <xf numFmtId="0" fontId="8" fillId="0" borderId="0" xfId="0" applyFont="1"/>
    <xf numFmtId="174" fontId="9" fillId="0" borderId="0" xfId="0" applyNumberFormat="1" applyFont="1"/>
    <xf numFmtId="0" fontId="2" fillId="0" borderId="0" xfId="0" applyFont="1"/>
    <xf numFmtId="0" fontId="1" fillId="2" borderId="0" xfId="0" applyFont="1" applyFill="1" applyAlignment="1" applyProtection="1"/>
    <xf numFmtId="0" fontId="17" fillId="2" borderId="0" xfId="0" applyFont="1" applyFill="1"/>
    <xf numFmtId="174" fontId="9" fillId="2" borderId="0" xfId="0" applyNumberFormat="1" applyFont="1" applyFill="1" applyBorder="1"/>
    <xf numFmtId="0" fontId="8" fillId="0" borderId="0" xfId="0" applyFont="1" applyAlignment="1"/>
    <xf numFmtId="0" fontId="3" fillId="0" borderId="0" xfId="0" applyFont="1" applyBorder="1" applyAlignment="1" applyProtection="1">
      <alignment vertical="center"/>
    </xf>
    <xf numFmtId="172" fontId="12" fillId="0" borderId="1" xfId="0" applyNumberFormat="1" applyFont="1" applyFill="1" applyBorder="1" applyAlignment="1" applyProtection="1">
      <alignment horizontal="center"/>
    </xf>
    <xf numFmtId="0" fontId="0" fillId="2" borderId="0" xfId="0" applyFill="1"/>
    <xf numFmtId="0" fontId="7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/>
    <xf numFmtId="0" fontId="16" fillId="2" borderId="0" xfId="0" applyFont="1" applyFill="1" applyBorder="1" applyAlignment="1" applyProtection="1">
      <alignment horizontal="center"/>
    </xf>
    <xf numFmtId="172" fontId="11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/>
    <xf numFmtId="0" fontId="13" fillId="2" borderId="0" xfId="0" applyFont="1" applyFill="1" applyBorder="1" applyAlignment="1" applyProtection="1">
      <alignment horizontal="right"/>
    </xf>
    <xf numFmtId="0" fontId="7" fillId="3" borderId="1" xfId="0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center" vertical="center"/>
    </xf>
    <xf numFmtId="172" fontId="11" fillId="4" borderId="1" xfId="0" applyNumberFormat="1" applyFont="1" applyFill="1" applyBorder="1" applyAlignment="1" applyProtection="1">
      <alignment horizontal="center"/>
    </xf>
    <xf numFmtId="0" fontId="2" fillId="2" borderId="0" xfId="0" applyFont="1" applyFill="1"/>
    <xf numFmtId="0" fontId="5" fillId="2" borderId="0" xfId="0" applyFont="1" applyFill="1"/>
    <xf numFmtId="172" fontId="15" fillId="2" borderId="0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173" fontId="10" fillId="2" borderId="0" xfId="0" applyNumberFormat="1" applyFont="1" applyFill="1" applyBorder="1" applyAlignment="1" applyProtection="1">
      <alignment horizontal="center"/>
    </xf>
    <xf numFmtId="172" fontId="12" fillId="2" borderId="0" xfId="0" applyNumberFormat="1" applyFont="1" applyFill="1" applyBorder="1" applyAlignment="1" applyProtection="1">
      <alignment horizontal="center"/>
    </xf>
    <xf numFmtId="172" fontId="12" fillId="4" borderId="1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2" borderId="0" xfId="0" applyFill="1" applyBorder="1" applyAlignment="1">
      <alignment horizontal="center"/>
    </xf>
    <xf numFmtId="14" fontId="5" fillId="0" borderId="1" xfId="0" applyNumberFormat="1" applyFont="1" applyFill="1" applyBorder="1" applyAlignment="1" applyProtection="1">
      <alignment horizontal="left"/>
    </xf>
    <xf numFmtId="14" fontId="4" fillId="0" borderId="1" xfId="0" applyNumberFormat="1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 vertical="center"/>
    </xf>
    <xf numFmtId="172" fontId="15" fillId="2" borderId="2" xfId="0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16" fillId="3" borderId="0" xfId="0" applyFont="1" applyFill="1" applyBorder="1" applyAlignment="1" applyProtection="1">
      <alignment horizontal="center"/>
    </xf>
    <xf numFmtId="0" fontId="16" fillId="3" borderId="3" xfId="0" applyFont="1" applyFill="1" applyBorder="1" applyAlignment="1" applyProtection="1">
      <alignment horizontal="center"/>
    </xf>
    <xf numFmtId="0" fontId="16" fillId="3" borderId="4" xfId="0" applyFont="1" applyFill="1" applyBorder="1" applyAlignment="1" applyProtection="1">
      <alignment horizontal="center"/>
    </xf>
    <xf numFmtId="0" fontId="16" fillId="3" borderId="5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</xf>
    <xf numFmtId="0" fontId="1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66675</xdr:rowOff>
    </xdr:from>
    <xdr:to>
      <xdr:col>1</xdr:col>
      <xdr:colOff>704850</xdr:colOff>
      <xdr:row>0</xdr:row>
      <xdr:rowOff>714375</xdr:rowOff>
    </xdr:to>
    <xdr:pic>
      <xdr:nvPicPr>
        <xdr:cNvPr id="1025" name="Picture 1" descr="Forbunds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66675"/>
          <a:ext cx="6572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32</xdr:row>
      <xdr:rowOff>95250</xdr:rowOff>
    </xdr:from>
    <xdr:to>
      <xdr:col>1</xdr:col>
      <xdr:colOff>685800</xdr:colOff>
      <xdr:row>32</xdr:row>
      <xdr:rowOff>742950</xdr:rowOff>
    </xdr:to>
    <xdr:pic>
      <xdr:nvPicPr>
        <xdr:cNvPr id="1026" name="Picture 1" descr="Forbunds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7200" y="7486650"/>
          <a:ext cx="6572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7">
    <pageSetUpPr fitToPage="1"/>
  </sheetPr>
  <dimension ref="A1:X67"/>
  <sheetViews>
    <sheetView tabSelected="1" showRuler="0" topLeftCell="A13" zoomScale="69" zoomScaleNormal="69" zoomScaleSheetLayoutView="100" workbookViewId="0">
      <selection activeCell="Q43" sqref="Q43"/>
    </sheetView>
  </sheetViews>
  <sheetFormatPr defaultColWidth="11.42578125" defaultRowHeight="12.75"/>
  <cols>
    <col min="1" max="1" width="6.42578125" style="37" bestFit="1" customWidth="1"/>
    <col min="2" max="2" width="20.42578125" bestFit="1" customWidth="1"/>
    <col min="3" max="3" width="32.42578125" bestFit="1" customWidth="1"/>
    <col min="4" max="4" width="14.7109375" customWidth="1"/>
    <col min="5" max="5" width="18.7109375" bestFit="1" customWidth="1"/>
    <col min="6" max="6" width="9.42578125" bestFit="1" customWidth="1"/>
    <col min="7" max="7" width="8.140625" bestFit="1" customWidth="1"/>
    <col min="8" max="8" width="13" customWidth="1"/>
    <col min="9" max="9" width="2.7109375" style="14" customWidth="1"/>
    <col min="10" max="10" width="14.7109375" customWidth="1"/>
    <col min="11" max="11" width="22.42578125" bestFit="1" customWidth="1"/>
    <col min="12" max="12" width="9.42578125" bestFit="1" customWidth="1"/>
    <col min="13" max="13" width="8.140625" bestFit="1" customWidth="1"/>
    <col min="14" max="14" width="11.7109375" customWidth="1"/>
    <col min="15" max="15" width="2.7109375" customWidth="1"/>
    <col min="16" max="16" width="14.7109375" customWidth="1"/>
    <col min="17" max="17" width="24.42578125" bestFit="1" customWidth="1"/>
    <col min="20" max="20" width="11.7109375" customWidth="1"/>
    <col min="21" max="21" width="2.7109375" style="21" customWidth="1"/>
    <col min="22" max="23" width="14.7109375" customWidth="1"/>
  </cols>
  <sheetData>
    <row r="1" spans="1:23" ht="59.25" customHeight="1">
      <c r="B1" s="54" t="s">
        <v>52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B2" s="49" t="s">
        <v>15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23">
      <c r="B3" s="55" t="s">
        <v>13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23">
      <c r="B4" s="55" t="s">
        <v>11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23">
      <c r="B5" s="55" t="s">
        <v>12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23"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23" ht="12" customHeight="1" thickBot="1">
      <c r="B7" s="2"/>
      <c r="C7" s="1"/>
      <c r="D7" s="1"/>
      <c r="E7" s="1"/>
      <c r="F7" s="1"/>
      <c r="G7" s="1"/>
      <c r="H7" s="2"/>
      <c r="I7" s="13"/>
      <c r="J7" s="2"/>
      <c r="K7" s="3"/>
      <c r="L7" s="3"/>
      <c r="M7" s="8" t="s">
        <v>2</v>
      </c>
      <c r="N7" s="9"/>
    </row>
    <row r="8" spans="1:23" s="12" customFormat="1" ht="18">
      <c r="A8" s="38"/>
      <c r="B8" s="1"/>
      <c r="C8" s="1"/>
      <c r="D8" s="50" t="s">
        <v>9</v>
      </c>
      <c r="E8" s="50"/>
      <c r="F8" s="50"/>
      <c r="G8" s="50"/>
      <c r="H8" s="50"/>
      <c r="I8" s="43"/>
      <c r="J8" s="50" t="s">
        <v>10</v>
      </c>
      <c r="K8" s="50"/>
      <c r="L8" s="50"/>
      <c r="M8" s="50"/>
      <c r="N8" s="50"/>
      <c r="O8" s="29"/>
      <c r="P8" s="50" t="s">
        <v>14</v>
      </c>
      <c r="Q8" s="50"/>
      <c r="R8" s="50"/>
      <c r="S8" s="50"/>
      <c r="T8" s="50"/>
      <c r="U8" s="22"/>
      <c r="V8" s="51" t="s">
        <v>16</v>
      </c>
      <c r="W8" s="52"/>
    </row>
    <row r="9" spans="1:23" s="4" customFormat="1" ht="15">
      <c r="A9" s="39"/>
      <c r="B9" s="45" t="s">
        <v>1</v>
      </c>
      <c r="C9" s="26" t="s">
        <v>0</v>
      </c>
      <c r="D9" s="26" t="s">
        <v>8</v>
      </c>
      <c r="E9" s="26" t="s">
        <v>4</v>
      </c>
      <c r="F9" s="26" t="s">
        <v>5</v>
      </c>
      <c r="G9" s="26" t="s">
        <v>6</v>
      </c>
      <c r="H9" s="27" t="s">
        <v>3</v>
      </c>
      <c r="I9" s="46"/>
      <c r="J9" s="26" t="s">
        <v>8</v>
      </c>
      <c r="K9" s="27" t="s">
        <v>4</v>
      </c>
      <c r="L9" s="27" t="s">
        <v>5</v>
      </c>
      <c r="M9" s="27" t="s">
        <v>6</v>
      </c>
      <c r="N9" s="27" t="s">
        <v>3</v>
      </c>
      <c r="O9" s="30"/>
      <c r="P9" s="26" t="s">
        <v>8</v>
      </c>
      <c r="Q9" s="27" t="s">
        <v>4</v>
      </c>
      <c r="R9" s="27" t="s">
        <v>5</v>
      </c>
      <c r="S9" s="27" t="s">
        <v>6</v>
      </c>
      <c r="T9" s="27" t="s">
        <v>17</v>
      </c>
      <c r="U9" s="20"/>
      <c r="V9" s="27"/>
      <c r="W9" s="27" t="s">
        <v>7</v>
      </c>
    </row>
    <row r="10" spans="1:23" ht="18.600000000000001" customHeight="1">
      <c r="A10" s="37" t="s">
        <v>18</v>
      </c>
      <c r="B10" s="6" t="s">
        <v>25</v>
      </c>
      <c r="C10" s="7" t="s">
        <v>55</v>
      </c>
      <c r="D10" s="41"/>
      <c r="E10" s="5" t="s">
        <v>56</v>
      </c>
      <c r="F10" s="5">
        <v>221</v>
      </c>
      <c r="G10" s="5">
        <v>390</v>
      </c>
      <c r="H10" s="36">
        <f>F10+G10</f>
        <v>611</v>
      </c>
      <c r="I10" s="47"/>
      <c r="J10" s="18"/>
      <c r="K10" s="5" t="s">
        <v>45</v>
      </c>
      <c r="L10" s="5">
        <v>225.5</v>
      </c>
      <c r="M10" s="5">
        <v>365.5</v>
      </c>
      <c r="N10" s="28">
        <f t="shared" ref="N10:N23" si="0">(M10+L10)</f>
        <v>591</v>
      </c>
      <c r="O10" s="19"/>
      <c r="P10" s="18"/>
      <c r="Q10" s="5" t="s">
        <v>57</v>
      </c>
      <c r="R10" s="5">
        <v>215</v>
      </c>
      <c r="S10" s="5">
        <v>361</v>
      </c>
      <c r="T10" s="28">
        <f t="shared" ref="T10:T24" si="1">(S10+R10)</f>
        <v>576</v>
      </c>
      <c r="U10" s="23"/>
      <c r="V10" s="28">
        <f t="shared" ref="V10:V30" si="2">H10+N10+T10</f>
        <v>1778</v>
      </c>
      <c r="W10" s="28">
        <f t="shared" ref="W10:W30" si="3">V10/3</f>
        <v>592.66666666666663</v>
      </c>
    </row>
    <row r="11" spans="1:23" ht="18.600000000000001" customHeight="1">
      <c r="A11" s="37">
        <v>2</v>
      </c>
      <c r="B11" s="6" t="s">
        <v>19</v>
      </c>
      <c r="C11" s="7" t="s">
        <v>20</v>
      </c>
      <c r="D11" s="41"/>
      <c r="E11" s="5" t="s">
        <v>53</v>
      </c>
      <c r="F11" s="5">
        <v>239.5</v>
      </c>
      <c r="G11" s="5">
        <v>385</v>
      </c>
      <c r="H11" s="36">
        <f>F11+G11</f>
        <v>624.5</v>
      </c>
      <c r="I11" s="47"/>
      <c r="J11" s="18"/>
      <c r="K11" s="5" t="s">
        <v>53</v>
      </c>
      <c r="L11" s="5">
        <v>211</v>
      </c>
      <c r="M11" s="5">
        <v>390</v>
      </c>
      <c r="N11" s="28">
        <f>L11+M11</f>
        <v>601</v>
      </c>
      <c r="O11" s="19"/>
      <c r="P11" s="18"/>
      <c r="Q11" s="5" t="s">
        <v>42</v>
      </c>
      <c r="R11" s="5">
        <v>228</v>
      </c>
      <c r="S11" s="5">
        <v>390</v>
      </c>
      <c r="T11" s="28">
        <f>R11+S11</f>
        <v>618</v>
      </c>
      <c r="U11" s="23"/>
      <c r="V11" s="28">
        <f t="shared" si="2"/>
        <v>1843.5</v>
      </c>
      <c r="W11" s="28">
        <f t="shared" si="3"/>
        <v>614.5</v>
      </c>
    </row>
    <row r="12" spans="1:23" ht="18.600000000000001" customHeight="1">
      <c r="A12" s="37">
        <v>3</v>
      </c>
      <c r="B12" s="6" t="s">
        <v>54</v>
      </c>
      <c r="C12" s="7" t="s">
        <v>40</v>
      </c>
      <c r="D12" s="41"/>
      <c r="E12" s="5" t="s">
        <v>24</v>
      </c>
      <c r="F12" s="5">
        <v>235</v>
      </c>
      <c r="G12" s="5">
        <v>370.5</v>
      </c>
      <c r="H12" s="36">
        <f t="shared" ref="H12:H24" si="4">(G12+F12)</f>
        <v>605.5</v>
      </c>
      <c r="I12" s="47"/>
      <c r="J12" s="18"/>
      <c r="K12" s="5" t="s">
        <v>42</v>
      </c>
      <c r="L12" s="5">
        <v>216</v>
      </c>
      <c r="M12" s="5">
        <v>385</v>
      </c>
      <c r="N12" s="28">
        <f t="shared" si="0"/>
        <v>601</v>
      </c>
      <c r="O12" s="19"/>
      <c r="P12" s="18"/>
      <c r="Q12" s="5" t="s">
        <v>56</v>
      </c>
      <c r="R12" s="5">
        <v>224</v>
      </c>
      <c r="S12" s="5">
        <v>375</v>
      </c>
      <c r="T12" s="28">
        <f t="shared" si="1"/>
        <v>599</v>
      </c>
      <c r="U12" s="23"/>
      <c r="V12" s="28">
        <f t="shared" si="2"/>
        <v>1805.5</v>
      </c>
      <c r="W12" s="28">
        <f t="shared" si="3"/>
        <v>601.83333333333337</v>
      </c>
    </row>
    <row r="13" spans="1:23" ht="18.600000000000001" customHeight="1">
      <c r="A13" s="37">
        <v>4</v>
      </c>
      <c r="B13" s="48" t="s">
        <v>23</v>
      </c>
      <c r="C13" s="7" t="s">
        <v>36</v>
      </c>
      <c r="D13" s="41"/>
      <c r="E13" s="5" t="s">
        <v>22</v>
      </c>
      <c r="F13" s="5">
        <v>213</v>
      </c>
      <c r="G13" s="5">
        <v>380</v>
      </c>
      <c r="H13" s="36">
        <f t="shared" si="4"/>
        <v>593</v>
      </c>
      <c r="I13" s="47"/>
      <c r="J13" s="18"/>
      <c r="K13" s="5" t="s">
        <v>38</v>
      </c>
      <c r="L13" s="5">
        <v>244.5</v>
      </c>
      <c r="M13" s="5">
        <v>322</v>
      </c>
      <c r="N13" s="28">
        <f t="shared" si="0"/>
        <v>566.5</v>
      </c>
      <c r="O13" s="19"/>
      <c r="P13" s="18"/>
      <c r="Q13" s="5" t="s">
        <v>39</v>
      </c>
      <c r="R13" s="5">
        <v>215.5</v>
      </c>
      <c r="S13" s="5">
        <v>385</v>
      </c>
      <c r="T13" s="28">
        <f t="shared" si="1"/>
        <v>600.5</v>
      </c>
      <c r="U13" s="23"/>
      <c r="V13" s="28">
        <f t="shared" si="2"/>
        <v>1760</v>
      </c>
      <c r="W13" s="28">
        <f t="shared" si="3"/>
        <v>586.66666666666663</v>
      </c>
    </row>
    <row r="14" spans="1:23" ht="18.600000000000001" customHeight="1">
      <c r="A14" s="37">
        <v>5</v>
      </c>
      <c r="B14" s="48" t="s">
        <v>92</v>
      </c>
      <c r="C14" s="7" t="s">
        <v>93</v>
      </c>
      <c r="D14" s="41"/>
      <c r="E14" s="5" t="s">
        <v>22</v>
      </c>
      <c r="F14" s="5">
        <v>209.5</v>
      </c>
      <c r="G14" s="5">
        <v>385</v>
      </c>
      <c r="H14" s="36">
        <f t="shared" si="4"/>
        <v>594.5</v>
      </c>
      <c r="I14" s="47"/>
      <c r="J14" s="18"/>
      <c r="K14" s="5" t="s">
        <v>22</v>
      </c>
      <c r="L14" s="5">
        <v>196</v>
      </c>
      <c r="M14" s="5">
        <v>390</v>
      </c>
      <c r="N14" s="28">
        <f t="shared" si="0"/>
        <v>586</v>
      </c>
      <c r="O14" s="19"/>
      <c r="P14" s="18"/>
      <c r="Q14" s="5" t="s">
        <v>94</v>
      </c>
      <c r="R14" s="5">
        <v>203.5</v>
      </c>
      <c r="S14" s="5">
        <v>375</v>
      </c>
      <c r="T14" s="28">
        <f t="shared" si="1"/>
        <v>578.5</v>
      </c>
      <c r="U14" s="23"/>
      <c r="V14" s="28">
        <f t="shared" si="2"/>
        <v>1759</v>
      </c>
      <c r="W14" s="28">
        <f t="shared" si="3"/>
        <v>586.33333333333337</v>
      </c>
    </row>
    <row r="15" spans="1:23" ht="18.600000000000001" customHeight="1">
      <c r="A15" s="37">
        <v>6</v>
      </c>
      <c r="B15" s="48" t="s">
        <v>99</v>
      </c>
      <c r="C15" s="7" t="s">
        <v>100</v>
      </c>
      <c r="D15" s="41"/>
      <c r="E15" s="5" t="s">
        <v>45</v>
      </c>
      <c r="F15" s="5">
        <v>229</v>
      </c>
      <c r="G15" s="5">
        <v>355.5</v>
      </c>
      <c r="H15" s="36">
        <f t="shared" si="4"/>
        <v>584.5</v>
      </c>
      <c r="I15" s="47"/>
      <c r="J15" s="18"/>
      <c r="K15" s="5" t="s">
        <v>101</v>
      </c>
      <c r="L15" s="5">
        <v>206.5</v>
      </c>
      <c r="M15" s="5">
        <v>375</v>
      </c>
      <c r="N15" s="28">
        <f t="shared" si="0"/>
        <v>581.5</v>
      </c>
      <c r="O15" s="19"/>
      <c r="P15" s="18"/>
      <c r="Q15" s="5" t="s">
        <v>102</v>
      </c>
      <c r="R15" s="5">
        <v>226.5</v>
      </c>
      <c r="S15" s="5">
        <v>351</v>
      </c>
      <c r="T15" s="28">
        <f t="shared" si="1"/>
        <v>577.5</v>
      </c>
      <c r="U15" s="23"/>
      <c r="V15" s="28">
        <f t="shared" si="2"/>
        <v>1743.5</v>
      </c>
      <c r="W15" s="28">
        <f t="shared" si="3"/>
        <v>581.16666666666663</v>
      </c>
    </row>
    <row r="16" spans="1:23" ht="18.600000000000001" customHeight="1">
      <c r="A16" s="37">
        <v>7</v>
      </c>
      <c r="B16" s="6" t="s">
        <v>28</v>
      </c>
      <c r="C16" s="7" t="s">
        <v>29</v>
      </c>
      <c r="D16" s="41"/>
      <c r="E16" s="5" t="s">
        <v>37</v>
      </c>
      <c r="F16" s="5">
        <v>208</v>
      </c>
      <c r="G16" s="5">
        <v>346.5</v>
      </c>
      <c r="H16" s="36">
        <f t="shared" si="4"/>
        <v>554.5</v>
      </c>
      <c r="I16" s="47"/>
      <c r="J16" s="18"/>
      <c r="K16" s="5" t="s">
        <v>38</v>
      </c>
      <c r="L16" s="5">
        <v>221</v>
      </c>
      <c r="M16" s="5">
        <v>365.5</v>
      </c>
      <c r="N16" s="28">
        <f t="shared" si="0"/>
        <v>586.5</v>
      </c>
      <c r="O16" s="19"/>
      <c r="P16" s="18"/>
      <c r="Q16" s="5" t="s">
        <v>39</v>
      </c>
      <c r="R16" s="5">
        <v>237.5</v>
      </c>
      <c r="S16" s="5">
        <v>360.5</v>
      </c>
      <c r="T16" s="28">
        <f t="shared" si="1"/>
        <v>598</v>
      </c>
      <c r="U16" s="23"/>
      <c r="V16" s="28">
        <f t="shared" si="2"/>
        <v>1739</v>
      </c>
      <c r="W16" s="28">
        <f t="shared" si="3"/>
        <v>579.66666666666663</v>
      </c>
    </row>
    <row r="17" spans="1:23" ht="18.600000000000001" customHeight="1">
      <c r="A17" s="37">
        <v>8</v>
      </c>
      <c r="B17" s="6" t="s">
        <v>27</v>
      </c>
      <c r="C17" s="7" t="s">
        <v>41</v>
      </c>
      <c r="D17" s="41"/>
      <c r="E17" s="5" t="s">
        <v>22</v>
      </c>
      <c r="F17" s="5">
        <v>212</v>
      </c>
      <c r="G17" s="5">
        <v>356</v>
      </c>
      <c r="H17" s="36">
        <f t="shared" si="4"/>
        <v>568</v>
      </c>
      <c r="I17" s="47"/>
      <c r="J17" s="18"/>
      <c r="K17" s="5" t="s">
        <v>22</v>
      </c>
      <c r="L17" s="5">
        <v>214.5</v>
      </c>
      <c r="M17" s="5">
        <v>375.5</v>
      </c>
      <c r="N17" s="28">
        <f t="shared" si="0"/>
        <v>590</v>
      </c>
      <c r="O17" s="19"/>
      <c r="P17" s="18"/>
      <c r="Q17" s="5" t="s">
        <v>33</v>
      </c>
      <c r="R17" s="5">
        <v>232</v>
      </c>
      <c r="S17" s="5">
        <v>346.5</v>
      </c>
      <c r="T17" s="28">
        <f t="shared" si="1"/>
        <v>578.5</v>
      </c>
      <c r="U17" s="23"/>
      <c r="V17" s="28">
        <f t="shared" si="2"/>
        <v>1736.5</v>
      </c>
      <c r="W17" s="28">
        <f t="shared" si="3"/>
        <v>578.83333333333337</v>
      </c>
    </row>
    <row r="18" spans="1:23" ht="18.600000000000001" customHeight="1">
      <c r="A18" s="37">
        <v>9</v>
      </c>
      <c r="B18" s="6" t="s">
        <v>83</v>
      </c>
      <c r="C18" s="7" t="s">
        <v>84</v>
      </c>
      <c r="D18" s="41"/>
      <c r="E18" s="5" t="s">
        <v>49</v>
      </c>
      <c r="F18" s="5">
        <v>227</v>
      </c>
      <c r="G18" s="5">
        <v>351</v>
      </c>
      <c r="H18" s="36">
        <f t="shared" si="4"/>
        <v>578</v>
      </c>
      <c r="I18" s="47"/>
      <c r="J18" s="18"/>
      <c r="K18" s="5" t="s">
        <v>95</v>
      </c>
      <c r="L18" s="5">
        <v>203.5</v>
      </c>
      <c r="M18" s="5">
        <v>370.5</v>
      </c>
      <c r="N18" s="28">
        <f t="shared" si="0"/>
        <v>574</v>
      </c>
      <c r="O18" s="19"/>
      <c r="P18" s="18"/>
      <c r="Q18" s="5" t="s">
        <v>85</v>
      </c>
      <c r="R18" s="5">
        <v>223</v>
      </c>
      <c r="S18" s="5">
        <v>341</v>
      </c>
      <c r="T18" s="28">
        <f t="shared" si="1"/>
        <v>564</v>
      </c>
      <c r="U18" s="23"/>
      <c r="V18" s="28">
        <f t="shared" si="2"/>
        <v>1716</v>
      </c>
      <c r="W18" s="28">
        <f t="shared" si="3"/>
        <v>572</v>
      </c>
    </row>
    <row r="19" spans="1:23" ht="18.600000000000001" customHeight="1">
      <c r="A19" s="37">
        <v>10</v>
      </c>
      <c r="B19" s="6" t="s">
        <v>32</v>
      </c>
      <c r="C19" s="7" t="s">
        <v>71</v>
      </c>
      <c r="D19" s="41"/>
      <c r="E19" s="5" t="s">
        <v>58</v>
      </c>
      <c r="F19" s="5">
        <v>232</v>
      </c>
      <c r="G19" s="5">
        <v>361</v>
      </c>
      <c r="H19" s="36">
        <f t="shared" si="4"/>
        <v>593</v>
      </c>
      <c r="I19" s="47"/>
      <c r="J19" s="18"/>
      <c r="K19" s="5" t="s">
        <v>24</v>
      </c>
      <c r="L19" s="5">
        <v>193</v>
      </c>
      <c r="M19" s="5">
        <v>351</v>
      </c>
      <c r="N19" s="28">
        <f t="shared" si="0"/>
        <v>544</v>
      </c>
      <c r="O19" s="19"/>
      <c r="P19" s="18"/>
      <c r="Q19" s="5" t="s">
        <v>57</v>
      </c>
      <c r="R19" s="5">
        <v>206</v>
      </c>
      <c r="S19" s="5">
        <v>351</v>
      </c>
      <c r="T19" s="28">
        <f t="shared" si="1"/>
        <v>557</v>
      </c>
      <c r="U19" s="23"/>
      <c r="V19" s="28">
        <f t="shared" si="2"/>
        <v>1694</v>
      </c>
      <c r="W19" s="28">
        <f t="shared" si="3"/>
        <v>564.66666666666663</v>
      </c>
    </row>
    <row r="20" spans="1:23" ht="18.600000000000001" customHeight="1">
      <c r="A20" s="37">
        <v>11</v>
      </c>
      <c r="B20" s="6" t="s">
        <v>50</v>
      </c>
      <c r="C20" s="7" t="s">
        <v>59</v>
      </c>
      <c r="D20" s="41"/>
      <c r="E20" s="5" t="s">
        <v>60</v>
      </c>
      <c r="F20" s="5">
        <v>185.5</v>
      </c>
      <c r="G20" s="5">
        <v>370</v>
      </c>
      <c r="H20" s="36">
        <f t="shared" si="4"/>
        <v>555.5</v>
      </c>
      <c r="I20" s="47"/>
      <c r="J20" s="18"/>
      <c r="K20" s="5" t="s">
        <v>56</v>
      </c>
      <c r="L20" s="5">
        <v>214</v>
      </c>
      <c r="M20" s="5">
        <v>365</v>
      </c>
      <c r="N20" s="28">
        <f t="shared" si="0"/>
        <v>579</v>
      </c>
      <c r="O20" s="19"/>
      <c r="P20" s="18"/>
      <c r="Q20" s="5" t="s">
        <v>56</v>
      </c>
      <c r="R20" s="5">
        <v>184</v>
      </c>
      <c r="S20" s="5">
        <v>360.5</v>
      </c>
      <c r="T20" s="28">
        <f t="shared" si="1"/>
        <v>544.5</v>
      </c>
      <c r="U20" s="23"/>
      <c r="V20" s="28">
        <f t="shared" si="2"/>
        <v>1679</v>
      </c>
      <c r="W20" s="28">
        <f t="shared" si="3"/>
        <v>559.66666666666663</v>
      </c>
    </row>
    <row r="21" spans="1:23" ht="18.600000000000001" customHeight="1">
      <c r="A21" s="37">
        <v>12</v>
      </c>
      <c r="B21" s="6" t="s">
        <v>96</v>
      </c>
      <c r="C21" s="7" t="s">
        <v>97</v>
      </c>
      <c r="D21" s="41"/>
      <c r="E21" s="5" t="s">
        <v>21</v>
      </c>
      <c r="F21" s="5">
        <v>187.5</v>
      </c>
      <c r="G21" s="5">
        <v>370.5</v>
      </c>
      <c r="H21" s="36">
        <f t="shared" si="4"/>
        <v>558</v>
      </c>
      <c r="I21" s="47"/>
      <c r="J21" s="18"/>
      <c r="K21" s="5" t="s">
        <v>98</v>
      </c>
      <c r="L21" s="5">
        <v>209</v>
      </c>
      <c r="M21" s="5">
        <v>351</v>
      </c>
      <c r="N21" s="28">
        <f t="shared" si="0"/>
        <v>560</v>
      </c>
      <c r="O21" s="19"/>
      <c r="P21" s="18"/>
      <c r="Q21" s="5" t="s">
        <v>85</v>
      </c>
      <c r="R21" s="5">
        <v>169.5</v>
      </c>
      <c r="S21" s="5">
        <v>341</v>
      </c>
      <c r="T21" s="28">
        <f t="shared" si="1"/>
        <v>510.5</v>
      </c>
      <c r="U21" s="23"/>
      <c r="V21" s="28">
        <f t="shared" si="2"/>
        <v>1628.5</v>
      </c>
      <c r="W21" s="28">
        <f t="shared" si="3"/>
        <v>542.83333333333337</v>
      </c>
    </row>
    <row r="22" spans="1:23" ht="18.600000000000001" customHeight="1">
      <c r="A22" s="37">
        <v>13</v>
      </c>
      <c r="B22" s="6" t="s">
        <v>61</v>
      </c>
      <c r="C22" s="7" t="s">
        <v>62</v>
      </c>
      <c r="D22" s="41"/>
      <c r="E22" s="5" t="s">
        <v>24</v>
      </c>
      <c r="F22" s="5">
        <v>170.5</v>
      </c>
      <c r="G22" s="5">
        <v>360.5</v>
      </c>
      <c r="H22" s="36">
        <f t="shared" si="4"/>
        <v>531</v>
      </c>
      <c r="I22" s="47"/>
      <c r="J22" s="18"/>
      <c r="K22" s="5" t="s">
        <v>63</v>
      </c>
      <c r="L22" s="5">
        <v>209.5</v>
      </c>
      <c r="M22" s="5">
        <v>351</v>
      </c>
      <c r="N22" s="28">
        <f t="shared" si="0"/>
        <v>560.5</v>
      </c>
      <c r="O22" s="19"/>
      <c r="P22" s="18"/>
      <c r="Q22" s="5" t="s">
        <v>57</v>
      </c>
      <c r="R22" s="5">
        <v>191.5</v>
      </c>
      <c r="S22" s="5">
        <v>345.5</v>
      </c>
      <c r="T22" s="28">
        <f t="shared" si="1"/>
        <v>537</v>
      </c>
      <c r="U22" s="23"/>
      <c r="V22" s="28">
        <f t="shared" si="2"/>
        <v>1628.5</v>
      </c>
      <c r="W22" s="28">
        <f t="shared" si="3"/>
        <v>542.83333333333337</v>
      </c>
    </row>
    <row r="23" spans="1:23" ht="18.600000000000001" customHeight="1">
      <c r="A23" s="37">
        <v>14</v>
      </c>
      <c r="B23" s="6" t="s">
        <v>64</v>
      </c>
      <c r="C23" s="7" t="s">
        <v>65</v>
      </c>
      <c r="D23" s="41"/>
      <c r="E23" s="5" t="s">
        <v>21</v>
      </c>
      <c r="F23" s="5">
        <v>205.5</v>
      </c>
      <c r="G23" s="5">
        <v>341.5</v>
      </c>
      <c r="H23" s="36">
        <f t="shared" si="4"/>
        <v>547</v>
      </c>
      <c r="I23" s="47"/>
      <c r="J23" s="18"/>
      <c r="K23" s="5" t="s">
        <v>21</v>
      </c>
      <c r="L23" s="5">
        <v>193.5</v>
      </c>
      <c r="M23" s="5">
        <v>346</v>
      </c>
      <c r="N23" s="28">
        <f t="shared" si="0"/>
        <v>539.5</v>
      </c>
      <c r="O23" s="19"/>
      <c r="P23" s="18">
        <v>322</v>
      </c>
      <c r="Q23" s="5" t="s">
        <v>21</v>
      </c>
      <c r="R23" s="5">
        <v>197</v>
      </c>
      <c r="S23" s="5">
        <v>321</v>
      </c>
      <c r="T23" s="28">
        <f t="shared" si="1"/>
        <v>518</v>
      </c>
      <c r="U23" s="23"/>
      <c r="V23" s="28">
        <f t="shared" si="2"/>
        <v>1604.5</v>
      </c>
      <c r="W23" s="28">
        <f t="shared" si="3"/>
        <v>534.83333333333337</v>
      </c>
    </row>
    <row r="24" spans="1:23" ht="18.600000000000001" customHeight="1">
      <c r="A24" s="37">
        <v>15</v>
      </c>
      <c r="B24" s="48" t="s">
        <v>105</v>
      </c>
      <c r="C24" s="7" t="s">
        <v>112</v>
      </c>
      <c r="D24" s="41"/>
      <c r="E24" s="5" t="s">
        <v>113</v>
      </c>
      <c r="F24" s="5">
        <v>177</v>
      </c>
      <c r="G24" s="5">
        <v>346</v>
      </c>
      <c r="H24" s="36">
        <f t="shared" si="4"/>
        <v>523</v>
      </c>
      <c r="I24" s="47"/>
      <c r="J24" s="18"/>
      <c r="K24" s="5" t="s">
        <v>114</v>
      </c>
      <c r="L24" s="5"/>
      <c r="M24" s="5"/>
      <c r="N24" s="28">
        <v>522.5</v>
      </c>
      <c r="O24" s="19"/>
      <c r="P24" s="18"/>
      <c r="Q24" s="5" t="s">
        <v>115</v>
      </c>
      <c r="R24" s="5">
        <v>182</v>
      </c>
      <c r="S24" s="5">
        <v>360</v>
      </c>
      <c r="T24" s="28">
        <f t="shared" si="1"/>
        <v>542</v>
      </c>
      <c r="U24" s="23"/>
      <c r="V24" s="28">
        <f t="shared" si="2"/>
        <v>1587.5</v>
      </c>
      <c r="W24" s="28">
        <f t="shared" si="3"/>
        <v>529.16666666666663</v>
      </c>
    </row>
    <row r="25" spans="1:23" ht="18.600000000000001" customHeight="1">
      <c r="A25" s="37">
        <v>16</v>
      </c>
      <c r="B25" s="48" t="s">
        <v>121</v>
      </c>
      <c r="C25" s="7" t="s">
        <v>122</v>
      </c>
      <c r="D25" s="41"/>
      <c r="E25" s="5"/>
      <c r="F25" s="5"/>
      <c r="G25" s="5"/>
      <c r="H25" s="36">
        <v>525</v>
      </c>
      <c r="I25" s="47"/>
      <c r="J25" s="18"/>
      <c r="K25" s="5"/>
      <c r="L25" s="5"/>
      <c r="M25" s="5"/>
      <c r="N25" s="28">
        <v>503</v>
      </c>
      <c r="O25" s="19"/>
      <c r="P25" s="18"/>
      <c r="Q25" s="5"/>
      <c r="R25" s="5"/>
      <c r="S25" s="5"/>
      <c r="T25" s="28">
        <v>552</v>
      </c>
      <c r="U25" s="23"/>
      <c r="V25" s="28">
        <f t="shared" si="2"/>
        <v>1580</v>
      </c>
      <c r="W25" s="28">
        <f t="shared" si="3"/>
        <v>526.66666666666663</v>
      </c>
    </row>
    <row r="26" spans="1:23" ht="18.600000000000001" customHeight="1">
      <c r="A26" s="37">
        <v>17</v>
      </c>
      <c r="B26" s="6" t="s">
        <v>123</v>
      </c>
      <c r="C26" s="7" t="s">
        <v>124</v>
      </c>
      <c r="D26" s="41"/>
      <c r="E26" s="5"/>
      <c r="F26" s="5"/>
      <c r="G26" s="5"/>
      <c r="H26" s="36">
        <v>528.5</v>
      </c>
      <c r="I26" s="47"/>
      <c r="J26" s="18"/>
      <c r="K26" s="5"/>
      <c r="L26" s="5"/>
      <c r="M26" s="5"/>
      <c r="N26" s="28">
        <v>506</v>
      </c>
      <c r="O26" s="19"/>
      <c r="P26" s="18"/>
      <c r="Q26" s="5"/>
      <c r="R26" s="5"/>
      <c r="S26" s="5"/>
      <c r="T26" s="28">
        <v>545</v>
      </c>
      <c r="U26" s="23"/>
      <c r="V26" s="28">
        <f t="shared" si="2"/>
        <v>1579.5</v>
      </c>
      <c r="W26" s="28">
        <f t="shared" si="3"/>
        <v>526.5</v>
      </c>
    </row>
    <row r="27" spans="1:23" ht="18.600000000000001" customHeight="1">
      <c r="B27" s="48"/>
      <c r="C27" s="7"/>
      <c r="D27" s="41"/>
      <c r="E27" s="5"/>
      <c r="F27" s="5"/>
      <c r="G27" s="5"/>
      <c r="H27" s="36"/>
      <c r="I27" s="47"/>
      <c r="J27" s="18"/>
      <c r="K27" s="5"/>
      <c r="L27" s="5"/>
      <c r="M27" s="5"/>
      <c r="N27" s="28"/>
      <c r="O27" s="19"/>
      <c r="P27" s="18"/>
      <c r="Q27" s="5"/>
      <c r="R27" s="5"/>
      <c r="S27" s="5"/>
      <c r="T27" s="28"/>
      <c r="U27" s="23"/>
      <c r="V27" s="28">
        <f t="shared" si="2"/>
        <v>0</v>
      </c>
      <c r="W27" s="28">
        <f t="shared" si="3"/>
        <v>0</v>
      </c>
    </row>
    <row r="28" spans="1:23" ht="18.600000000000001" customHeight="1">
      <c r="B28" s="6"/>
      <c r="C28" s="7"/>
      <c r="D28" s="41"/>
      <c r="E28" s="5"/>
      <c r="F28" s="5"/>
      <c r="G28" s="5"/>
      <c r="H28" s="36"/>
      <c r="I28" s="47"/>
      <c r="J28" s="18"/>
      <c r="K28" s="5"/>
      <c r="L28" s="5"/>
      <c r="M28" s="5"/>
      <c r="N28" s="28">
        <f>(M28+L28)</f>
        <v>0</v>
      </c>
      <c r="O28" s="19"/>
      <c r="P28" s="18"/>
      <c r="Q28" s="5"/>
      <c r="R28" s="5"/>
      <c r="S28" s="5"/>
      <c r="T28" s="28">
        <f>(S28+R28)</f>
        <v>0</v>
      </c>
      <c r="U28" s="23"/>
      <c r="V28" s="28">
        <f t="shared" si="2"/>
        <v>0</v>
      </c>
      <c r="W28" s="28">
        <f t="shared" si="3"/>
        <v>0</v>
      </c>
    </row>
    <row r="29" spans="1:23" ht="18.600000000000001" customHeight="1">
      <c r="B29" s="6"/>
      <c r="C29" s="7"/>
      <c r="D29" s="41"/>
      <c r="E29" s="5"/>
      <c r="F29" s="5"/>
      <c r="G29" s="5"/>
      <c r="H29" s="36">
        <f>(G29+F29)</f>
        <v>0</v>
      </c>
      <c r="I29" s="47"/>
      <c r="J29" s="18"/>
      <c r="K29" s="5"/>
      <c r="L29" s="5"/>
      <c r="M29" s="5"/>
      <c r="N29" s="28">
        <f>(M29+L29)</f>
        <v>0</v>
      </c>
      <c r="O29" s="19"/>
      <c r="P29" s="18"/>
      <c r="Q29" s="5"/>
      <c r="R29" s="5"/>
      <c r="S29" s="5"/>
      <c r="T29" s="28">
        <f>(S29+R29)</f>
        <v>0</v>
      </c>
      <c r="U29" s="23"/>
      <c r="V29" s="28">
        <f t="shared" si="2"/>
        <v>0</v>
      </c>
      <c r="W29" s="28">
        <f t="shared" si="3"/>
        <v>0</v>
      </c>
    </row>
    <row r="30" spans="1:23" ht="18.600000000000001" customHeight="1">
      <c r="B30" s="6"/>
      <c r="C30" s="7"/>
      <c r="D30" s="41"/>
      <c r="E30" s="5"/>
      <c r="F30" s="5"/>
      <c r="G30" s="5"/>
      <c r="H30" s="36"/>
      <c r="I30" s="31"/>
      <c r="J30" s="18"/>
      <c r="K30" s="5"/>
      <c r="L30" s="5"/>
      <c r="M30" s="5"/>
      <c r="N30" s="28"/>
      <c r="O30" s="19"/>
      <c r="P30" s="18"/>
      <c r="Q30" s="5"/>
      <c r="R30" s="5"/>
      <c r="S30" s="5"/>
      <c r="T30" s="28"/>
      <c r="U30" s="23"/>
      <c r="V30" s="28">
        <f t="shared" si="2"/>
        <v>0</v>
      </c>
      <c r="W30" s="28">
        <f t="shared" si="3"/>
        <v>0</v>
      </c>
    </row>
    <row r="31" spans="1:23" s="21" customFormat="1" ht="18.600000000000001" customHeight="1">
      <c r="A31" s="40"/>
      <c r="B31" s="32"/>
      <c r="C31" s="32"/>
      <c r="D31" s="33"/>
      <c r="E31" s="34"/>
      <c r="F31" s="34"/>
      <c r="G31" s="34"/>
      <c r="H31" s="35"/>
      <c r="I31" s="31"/>
      <c r="J31" s="35"/>
      <c r="K31" s="34"/>
      <c r="L31" s="34"/>
      <c r="M31" s="34"/>
      <c r="N31" s="23"/>
      <c r="P31" s="35"/>
      <c r="Q31" s="34"/>
      <c r="R31" s="34"/>
      <c r="S31" s="34"/>
      <c r="T31" s="23"/>
      <c r="U31" s="23"/>
      <c r="V31" s="23"/>
      <c r="W31" s="23"/>
    </row>
    <row r="32" spans="1:23" ht="18.600000000000001" customHeight="1">
      <c r="B32" s="11"/>
      <c r="C32" s="11"/>
      <c r="D32" s="11"/>
      <c r="E32" s="11"/>
      <c r="F32" s="11"/>
      <c r="G32" s="11"/>
      <c r="H32" s="11"/>
      <c r="I32" s="15"/>
      <c r="J32" s="11"/>
      <c r="K32" s="11"/>
      <c r="L32" s="11"/>
      <c r="M32" s="11"/>
      <c r="N32" s="11"/>
      <c r="O32" s="19"/>
      <c r="P32" s="11"/>
      <c r="Q32" s="11"/>
      <c r="R32" s="11"/>
      <c r="S32" s="11"/>
      <c r="T32" s="11"/>
      <c r="U32" s="15"/>
      <c r="V32" s="11"/>
      <c r="W32" s="11"/>
    </row>
    <row r="33" spans="1:24" ht="59.25" customHeight="1">
      <c r="B33" s="54" t="s">
        <v>66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17"/>
    </row>
    <row r="34" spans="1:24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9"/>
      <c r="P34" s="16"/>
      <c r="Q34" s="16"/>
      <c r="R34" s="16"/>
      <c r="S34" s="16"/>
      <c r="T34" s="16"/>
      <c r="U34" s="24"/>
      <c r="V34" s="16"/>
      <c r="W34" s="16"/>
    </row>
    <row r="35" spans="1:24" ht="12" customHeight="1" thickBot="1">
      <c r="B35" s="2"/>
      <c r="C35" s="1"/>
      <c r="D35" s="1"/>
      <c r="E35" s="1"/>
      <c r="F35" s="1"/>
      <c r="G35" s="1"/>
      <c r="H35" s="2"/>
      <c r="I35" s="13"/>
      <c r="J35" s="2"/>
      <c r="K35" s="3"/>
      <c r="L35" s="3"/>
      <c r="M35" s="8" t="s">
        <v>2</v>
      </c>
      <c r="N35" s="9">
        <v>42193</v>
      </c>
      <c r="O35" s="19"/>
      <c r="P35" s="2"/>
      <c r="Q35" s="3"/>
      <c r="R35" s="3"/>
      <c r="S35" s="8"/>
      <c r="T35" s="8"/>
      <c r="U35" s="25"/>
      <c r="V35" s="8"/>
      <c r="W35" s="9"/>
    </row>
    <row r="36" spans="1:24" s="12" customFormat="1" ht="18">
      <c r="A36" s="38"/>
      <c r="B36" s="1"/>
      <c r="C36" s="1"/>
      <c r="D36" s="50" t="s">
        <v>9</v>
      </c>
      <c r="E36" s="50"/>
      <c r="F36" s="50"/>
      <c r="G36" s="50"/>
      <c r="H36" s="50"/>
      <c r="I36" s="43"/>
      <c r="J36" s="51" t="s">
        <v>10</v>
      </c>
      <c r="K36" s="53"/>
      <c r="L36" s="53"/>
      <c r="M36" s="53"/>
      <c r="N36" s="52"/>
      <c r="O36" s="29"/>
      <c r="P36" s="50" t="s">
        <v>14</v>
      </c>
      <c r="Q36" s="50"/>
      <c r="R36" s="50"/>
      <c r="S36" s="50"/>
      <c r="T36" s="50"/>
      <c r="U36" s="22"/>
      <c r="V36" s="51" t="s">
        <v>16</v>
      </c>
      <c r="W36" s="52"/>
    </row>
    <row r="37" spans="1:24" s="4" customFormat="1" ht="15">
      <c r="A37" s="39"/>
      <c r="B37" s="45" t="s">
        <v>44</v>
      </c>
      <c r="C37" s="26" t="s">
        <v>0</v>
      </c>
      <c r="D37" s="26" t="s">
        <v>8</v>
      </c>
      <c r="E37" s="26" t="s">
        <v>4</v>
      </c>
      <c r="F37" s="26" t="s">
        <v>5</v>
      </c>
      <c r="G37" s="26" t="s">
        <v>6</v>
      </c>
      <c r="H37" s="27" t="s">
        <v>3</v>
      </c>
      <c r="I37" s="44"/>
      <c r="J37" s="26" t="s">
        <v>8</v>
      </c>
      <c r="K37" s="27" t="s">
        <v>4</v>
      </c>
      <c r="L37" s="27" t="s">
        <v>5</v>
      </c>
      <c r="M37" s="27" t="s">
        <v>6</v>
      </c>
      <c r="N37" s="27" t="s">
        <v>3</v>
      </c>
      <c r="O37" s="30"/>
      <c r="P37" s="26" t="s">
        <v>8</v>
      </c>
      <c r="Q37" s="27" t="s">
        <v>4</v>
      </c>
      <c r="R37" s="27" t="s">
        <v>5</v>
      </c>
      <c r="S37" s="27" t="s">
        <v>6</v>
      </c>
      <c r="T37" s="27" t="s">
        <v>17</v>
      </c>
      <c r="U37" s="20"/>
      <c r="V37" s="27"/>
      <c r="W37" s="27" t="s">
        <v>7</v>
      </c>
    </row>
    <row r="38" spans="1:24" ht="18.600000000000001" customHeight="1">
      <c r="A38" s="37" t="s">
        <v>18</v>
      </c>
      <c r="B38" s="6" t="s">
        <v>34</v>
      </c>
      <c r="C38" s="7" t="s">
        <v>35</v>
      </c>
      <c r="D38" s="41"/>
      <c r="E38" s="5" t="s">
        <v>31</v>
      </c>
      <c r="F38" s="5">
        <v>213</v>
      </c>
      <c r="G38" s="5">
        <v>336</v>
      </c>
      <c r="H38" s="36">
        <f t="shared" ref="H38:H44" si="5">(G38+F38)</f>
        <v>549</v>
      </c>
      <c r="I38" s="31"/>
      <c r="J38" s="18"/>
      <c r="K38" s="5" t="s">
        <v>82</v>
      </c>
      <c r="L38" s="5">
        <v>266.25</v>
      </c>
      <c r="M38" s="5">
        <v>332</v>
      </c>
      <c r="N38" s="28">
        <f t="shared" ref="N38:N47" si="6">(M38+L38)</f>
        <v>598.25</v>
      </c>
      <c r="O38" s="19"/>
      <c r="P38" s="18"/>
      <c r="Q38" s="5" t="s">
        <v>51</v>
      </c>
      <c r="R38" s="5">
        <v>229</v>
      </c>
      <c r="S38" s="5">
        <v>357.5</v>
      </c>
      <c r="T38" s="28">
        <f t="shared" ref="T38:T47" si="7">(S38+R38)</f>
        <v>586.5</v>
      </c>
      <c r="U38" s="23"/>
      <c r="V38" s="28">
        <f>H38+N38+T38</f>
        <v>1733.75</v>
      </c>
      <c r="W38" s="28">
        <f t="shared" ref="W38:W62" si="8">V38/3</f>
        <v>577.91666666666663</v>
      </c>
    </row>
    <row r="39" spans="1:24" ht="18.600000000000001" customHeight="1">
      <c r="A39" s="37">
        <v>2</v>
      </c>
      <c r="B39" s="6" t="s">
        <v>27</v>
      </c>
      <c r="C39" s="42" t="s">
        <v>67</v>
      </c>
      <c r="D39" s="41"/>
      <c r="E39" s="5" t="s">
        <v>33</v>
      </c>
      <c r="F39" s="5">
        <v>223</v>
      </c>
      <c r="G39" s="5">
        <v>385</v>
      </c>
      <c r="H39" s="36">
        <f t="shared" si="5"/>
        <v>608</v>
      </c>
      <c r="I39" s="31"/>
      <c r="J39" s="18"/>
      <c r="K39" s="5" t="s">
        <v>46</v>
      </c>
      <c r="L39" s="5">
        <v>237</v>
      </c>
      <c r="M39" s="5">
        <v>390</v>
      </c>
      <c r="N39" s="28">
        <f t="shared" si="6"/>
        <v>627</v>
      </c>
      <c r="O39" s="19"/>
      <c r="P39" s="18"/>
      <c r="Q39" s="5" t="s">
        <v>46</v>
      </c>
      <c r="R39" s="5">
        <v>232.5</v>
      </c>
      <c r="S39" s="5">
        <v>390</v>
      </c>
      <c r="T39" s="28">
        <f t="shared" si="7"/>
        <v>622.5</v>
      </c>
      <c r="U39" s="23"/>
      <c r="V39" s="28">
        <f t="shared" ref="V39:V62" si="9">H39+N39+T39</f>
        <v>1857.5</v>
      </c>
      <c r="W39" s="28">
        <f t="shared" si="8"/>
        <v>619.16666666666663</v>
      </c>
    </row>
    <row r="40" spans="1:24" ht="18.600000000000001" customHeight="1">
      <c r="A40" s="37">
        <v>3</v>
      </c>
      <c r="B40" s="48" t="s">
        <v>23</v>
      </c>
      <c r="C40" s="7" t="s">
        <v>43</v>
      </c>
      <c r="D40" s="41"/>
      <c r="E40" s="5" t="s">
        <v>68</v>
      </c>
      <c r="F40" s="5">
        <v>236.5</v>
      </c>
      <c r="G40" s="5">
        <v>390</v>
      </c>
      <c r="H40" s="36">
        <f t="shared" si="5"/>
        <v>626.5</v>
      </c>
      <c r="I40" s="31"/>
      <c r="J40" s="18"/>
      <c r="K40" s="5" t="s">
        <v>46</v>
      </c>
      <c r="L40" s="5">
        <v>230.5</v>
      </c>
      <c r="M40" s="5">
        <v>385</v>
      </c>
      <c r="N40" s="28">
        <f t="shared" si="6"/>
        <v>615.5</v>
      </c>
      <c r="O40" s="19"/>
      <c r="P40" s="18"/>
      <c r="Q40" s="5" t="s">
        <v>46</v>
      </c>
      <c r="R40" s="5">
        <v>232.5</v>
      </c>
      <c r="S40" s="5">
        <v>380</v>
      </c>
      <c r="T40" s="28">
        <f t="shared" si="7"/>
        <v>612.5</v>
      </c>
      <c r="U40" s="23"/>
      <c r="V40" s="28">
        <f t="shared" si="9"/>
        <v>1854.5</v>
      </c>
      <c r="W40" s="28">
        <f t="shared" si="8"/>
        <v>618.16666666666663</v>
      </c>
    </row>
    <row r="41" spans="1:24" ht="18.600000000000001" customHeight="1">
      <c r="A41" s="37">
        <v>4</v>
      </c>
      <c r="B41" s="48" t="s">
        <v>86</v>
      </c>
      <c r="C41" s="7" t="s">
        <v>87</v>
      </c>
      <c r="D41" s="41"/>
      <c r="E41" s="5" t="s">
        <v>26</v>
      </c>
      <c r="F41" s="5">
        <v>237</v>
      </c>
      <c r="G41" s="5">
        <v>380</v>
      </c>
      <c r="H41" s="36">
        <f t="shared" si="5"/>
        <v>617</v>
      </c>
      <c r="I41" s="31"/>
      <c r="J41" s="18"/>
      <c r="K41" s="5" t="s">
        <v>33</v>
      </c>
      <c r="L41" s="5">
        <v>235</v>
      </c>
      <c r="M41" s="5">
        <v>390</v>
      </c>
      <c r="N41" s="28">
        <f t="shared" si="6"/>
        <v>625</v>
      </c>
      <c r="O41" s="19"/>
      <c r="P41" s="18"/>
      <c r="Q41" s="5" t="s">
        <v>26</v>
      </c>
      <c r="R41" s="5">
        <v>239</v>
      </c>
      <c r="S41" s="5">
        <v>370</v>
      </c>
      <c r="T41" s="28">
        <f t="shared" si="7"/>
        <v>609</v>
      </c>
      <c r="U41" s="23"/>
      <c r="V41" s="28">
        <f t="shared" si="9"/>
        <v>1851</v>
      </c>
      <c r="W41" s="28">
        <f t="shared" si="8"/>
        <v>617</v>
      </c>
    </row>
    <row r="42" spans="1:24" ht="18.600000000000001" customHeight="1">
      <c r="A42" s="37">
        <v>5</v>
      </c>
      <c r="B42" s="48" t="s">
        <v>103</v>
      </c>
      <c r="C42" s="7" t="s">
        <v>104</v>
      </c>
      <c r="D42" s="41"/>
      <c r="E42" s="5" t="s">
        <v>21</v>
      </c>
      <c r="F42" s="5">
        <v>221.5</v>
      </c>
      <c r="G42" s="5">
        <v>382.5</v>
      </c>
      <c r="H42" s="36">
        <f t="shared" si="5"/>
        <v>604</v>
      </c>
      <c r="I42" s="31"/>
      <c r="J42" s="18"/>
      <c r="K42" s="5" t="s">
        <v>21</v>
      </c>
      <c r="L42" s="5">
        <v>213</v>
      </c>
      <c r="M42" s="5">
        <v>367.5</v>
      </c>
      <c r="N42" s="28">
        <f t="shared" si="6"/>
        <v>580.5</v>
      </c>
      <c r="O42" s="19"/>
      <c r="P42" s="18"/>
      <c r="Q42" s="5" t="s">
        <v>125</v>
      </c>
      <c r="R42" s="5">
        <v>242.5</v>
      </c>
      <c r="S42" s="5">
        <v>390</v>
      </c>
      <c r="T42" s="28">
        <f t="shared" si="7"/>
        <v>632.5</v>
      </c>
      <c r="U42" s="23"/>
      <c r="V42" s="28">
        <f t="shared" si="9"/>
        <v>1817</v>
      </c>
      <c r="W42" s="28">
        <f t="shared" si="8"/>
        <v>605.66666666666663</v>
      </c>
    </row>
    <row r="43" spans="1:24" ht="18.600000000000001" customHeight="1">
      <c r="A43" s="37">
        <v>6</v>
      </c>
      <c r="B43" s="48" t="s">
        <v>88</v>
      </c>
      <c r="C43" s="7" t="s">
        <v>89</v>
      </c>
      <c r="D43" s="41"/>
      <c r="E43" s="5" t="s">
        <v>90</v>
      </c>
      <c r="F43" s="5">
        <v>226.5</v>
      </c>
      <c r="G43" s="5">
        <v>385</v>
      </c>
      <c r="H43" s="36">
        <f t="shared" si="5"/>
        <v>611.5</v>
      </c>
      <c r="I43" s="31"/>
      <c r="J43" s="18"/>
      <c r="K43" s="5" t="s">
        <v>91</v>
      </c>
      <c r="L43" s="5">
        <v>200.5</v>
      </c>
      <c r="M43" s="5">
        <v>390</v>
      </c>
      <c r="N43" s="28">
        <f t="shared" si="6"/>
        <v>590.5</v>
      </c>
      <c r="O43" s="19"/>
      <c r="P43" s="18"/>
      <c r="Q43" s="5" t="s">
        <v>90</v>
      </c>
      <c r="R43" s="5">
        <v>234</v>
      </c>
      <c r="S43" s="5">
        <v>377.5</v>
      </c>
      <c r="T43" s="28">
        <f t="shared" si="7"/>
        <v>611.5</v>
      </c>
      <c r="U43" s="23"/>
      <c r="V43" s="28">
        <f t="shared" si="9"/>
        <v>1813.5</v>
      </c>
      <c r="W43" s="28">
        <f t="shared" si="8"/>
        <v>604.5</v>
      </c>
    </row>
    <row r="44" spans="1:24" ht="18.600000000000001" customHeight="1">
      <c r="A44" s="37">
        <v>7</v>
      </c>
      <c r="B44" s="6" t="s">
        <v>25</v>
      </c>
      <c r="C44" s="7" t="s">
        <v>69</v>
      </c>
      <c r="D44" s="41"/>
      <c r="E44" s="5" t="s">
        <v>70</v>
      </c>
      <c r="F44" s="5">
        <v>208.5</v>
      </c>
      <c r="G44" s="5">
        <v>390</v>
      </c>
      <c r="H44" s="36">
        <f t="shared" si="5"/>
        <v>598.5</v>
      </c>
      <c r="I44" s="31"/>
      <c r="J44" s="18"/>
      <c r="K44" s="5" t="s">
        <v>26</v>
      </c>
      <c r="L44" s="5">
        <v>243.5</v>
      </c>
      <c r="M44" s="5">
        <v>363.5</v>
      </c>
      <c r="N44" s="28">
        <f t="shared" si="6"/>
        <v>607</v>
      </c>
      <c r="O44" s="19"/>
      <c r="P44" s="18"/>
      <c r="Q44" s="5" t="s">
        <v>70</v>
      </c>
      <c r="R44" s="5">
        <v>245</v>
      </c>
      <c r="S44" s="5">
        <v>360</v>
      </c>
      <c r="T44" s="28">
        <f t="shared" si="7"/>
        <v>605</v>
      </c>
      <c r="U44" s="23"/>
      <c r="V44" s="28">
        <f t="shared" si="9"/>
        <v>1810.5</v>
      </c>
      <c r="W44" s="28">
        <f t="shared" si="8"/>
        <v>603.5</v>
      </c>
    </row>
    <row r="45" spans="1:24" ht="18.600000000000001" customHeight="1">
      <c r="A45" s="37">
        <v>8</v>
      </c>
      <c r="B45" s="48" t="s">
        <v>32</v>
      </c>
      <c r="C45" s="7" t="s">
        <v>71</v>
      </c>
      <c r="D45" s="41"/>
      <c r="E45" s="5" t="s">
        <v>33</v>
      </c>
      <c r="F45" s="5">
        <v>242</v>
      </c>
      <c r="G45" s="5">
        <v>370</v>
      </c>
      <c r="H45" s="36">
        <f>(G45+F45)</f>
        <v>612</v>
      </c>
      <c r="I45" s="31"/>
      <c r="J45" s="18"/>
      <c r="K45" s="5" t="s">
        <v>49</v>
      </c>
      <c r="L45" s="5">
        <v>235.5</v>
      </c>
      <c r="M45" s="5">
        <v>356</v>
      </c>
      <c r="N45" s="28">
        <f t="shared" si="6"/>
        <v>591.5</v>
      </c>
      <c r="O45" s="19"/>
      <c r="P45" s="18"/>
      <c r="Q45" s="5" t="s">
        <v>33</v>
      </c>
      <c r="R45" s="5">
        <v>230.5</v>
      </c>
      <c r="S45" s="5">
        <v>360</v>
      </c>
      <c r="T45" s="28">
        <f t="shared" si="7"/>
        <v>590.5</v>
      </c>
      <c r="U45" s="23"/>
      <c r="V45" s="28">
        <f t="shared" si="9"/>
        <v>1794</v>
      </c>
      <c r="W45" s="28">
        <f t="shared" si="8"/>
        <v>598</v>
      </c>
    </row>
    <row r="46" spans="1:24" ht="18.600000000000001" customHeight="1">
      <c r="A46" s="37">
        <v>9</v>
      </c>
      <c r="B46" s="48" t="s">
        <v>83</v>
      </c>
      <c r="C46" s="7" t="s">
        <v>84</v>
      </c>
      <c r="D46" s="41"/>
      <c r="E46" s="5" t="s">
        <v>33</v>
      </c>
      <c r="F46" s="5">
        <v>209.5</v>
      </c>
      <c r="G46" s="5">
        <v>385</v>
      </c>
      <c r="H46" s="36">
        <f>(G46+F46)</f>
        <v>594.5</v>
      </c>
      <c r="I46" s="31"/>
      <c r="J46" s="18"/>
      <c r="K46" s="5" t="s">
        <v>33</v>
      </c>
      <c r="L46" s="5">
        <v>210</v>
      </c>
      <c r="M46" s="5">
        <v>380</v>
      </c>
      <c r="N46" s="28">
        <f t="shared" si="6"/>
        <v>590</v>
      </c>
      <c r="O46" s="19"/>
      <c r="P46" s="18"/>
      <c r="Q46" s="5" t="s">
        <v>85</v>
      </c>
      <c r="R46" s="5">
        <v>223</v>
      </c>
      <c r="S46" s="5">
        <v>375</v>
      </c>
      <c r="T46" s="28">
        <f t="shared" si="7"/>
        <v>598</v>
      </c>
      <c r="U46" s="23"/>
      <c r="V46" s="28">
        <f t="shared" si="9"/>
        <v>1782.5</v>
      </c>
      <c r="W46" s="28">
        <f t="shared" si="8"/>
        <v>594.16666666666663</v>
      </c>
    </row>
    <row r="47" spans="1:24" ht="18.600000000000001" customHeight="1">
      <c r="A47" s="37">
        <v>10</v>
      </c>
      <c r="B47" s="48" t="s">
        <v>72</v>
      </c>
      <c r="C47" s="7" t="s">
        <v>73</v>
      </c>
      <c r="D47" s="41"/>
      <c r="E47" s="5" t="s">
        <v>33</v>
      </c>
      <c r="F47" s="5">
        <v>209.5</v>
      </c>
      <c r="G47" s="5">
        <v>380</v>
      </c>
      <c r="H47" s="36">
        <f>(G47+F47)</f>
        <v>589.5</v>
      </c>
      <c r="I47" s="31"/>
      <c r="J47" s="18"/>
      <c r="K47" s="5" t="s">
        <v>51</v>
      </c>
      <c r="L47" s="5">
        <v>207.5</v>
      </c>
      <c r="M47" s="5">
        <v>346</v>
      </c>
      <c r="N47" s="28">
        <f t="shared" si="6"/>
        <v>553.5</v>
      </c>
      <c r="O47" s="19"/>
      <c r="P47" s="18"/>
      <c r="Q47" s="5" t="s">
        <v>74</v>
      </c>
      <c r="R47" s="5">
        <v>243.5</v>
      </c>
      <c r="S47" s="5">
        <v>360</v>
      </c>
      <c r="T47" s="28">
        <f t="shared" si="7"/>
        <v>603.5</v>
      </c>
      <c r="U47" s="23"/>
      <c r="V47" s="28">
        <f t="shared" si="9"/>
        <v>1746.5</v>
      </c>
      <c r="W47" s="28">
        <f t="shared" si="8"/>
        <v>582.16666666666663</v>
      </c>
    </row>
    <row r="48" spans="1:24" ht="18.600000000000001" customHeight="1">
      <c r="A48" s="37">
        <v>11</v>
      </c>
      <c r="B48" s="48" t="s">
        <v>47</v>
      </c>
      <c r="C48" s="7" t="s">
        <v>48</v>
      </c>
      <c r="D48" s="41"/>
      <c r="E48" s="5" t="s">
        <v>75</v>
      </c>
      <c r="F48" s="5">
        <v>226.5</v>
      </c>
      <c r="G48" s="5">
        <v>370</v>
      </c>
      <c r="H48" s="36">
        <f>F48+G48</f>
        <v>596.5</v>
      </c>
      <c r="I48" s="31"/>
      <c r="J48" s="18"/>
      <c r="K48" s="5" t="s">
        <v>26</v>
      </c>
      <c r="L48" s="5">
        <v>232.5</v>
      </c>
      <c r="M48" s="5">
        <v>336</v>
      </c>
      <c r="N48" s="28">
        <f>L48+M48</f>
        <v>568.5</v>
      </c>
      <c r="O48" s="19"/>
      <c r="P48" s="18"/>
      <c r="Q48" s="5" t="s">
        <v>31</v>
      </c>
      <c r="R48" s="5">
        <v>230.5</v>
      </c>
      <c r="S48" s="5">
        <v>346</v>
      </c>
      <c r="T48" s="28">
        <f>R48+S48</f>
        <v>576.5</v>
      </c>
      <c r="U48" s="23"/>
      <c r="V48" s="28">
        <f t="shared" si="9"/>
        <v>1741.5</v>
      </c>
      <c r="W48" s="28">
        <f t="shared" si="8"/>
        <v>580.5</v>
      </c>
    </row>
    <row r="49" spans="1:23" ht="18.600000000000001" customHeight="1">
      <c r="A49" s="37">
        <v>12</v>
      </c>
      <c r="B49" s="6" t="s">
        <v>76</v>
      </c>
      <c r="C49" s="7" t="s">
        <v>77</v>
      </c>
      <c r="D49" s="41"/>
      <c r="E49" s="5" t="s">
        <v>21</v>
      </c>
      <c r="F49" s="5">
        <v>211.5</v>
      </c>
      <c r="G49" s="5">
        <v>353.5</v>
      </c>
      <c r="H49" s="36">
        <f t="shared" ref="H49:H54" si="10">(G49+F49)</f>
        <v>565</v>
      </c>
      <c r="I49" s="31"/>
      <c r="J49" s="18"/>
      <c r="K49" s="5" t="s">
        <v>21</v>
      </c>
      <c r="L49" s="5">
        <v>236.5</v>
      </c>
      <c r="M49" s="5">
        <v>356</v>
      </c>
      <c r="N49" s="28">
        <f t="shared" ref="N49:N54" si="11">(M49+L49)</f>
        <v>592.5</v>
      </c>
      <c r="O49" s="19"/>
      <c r="P49" s="18"/>
      <c r="Q49" s="5" t="s">
        <v>30</v>
      </c>
      <c r="R49" s="5">
        <v>227.5</v>
      </c>
      <c r="S49" s="5">
        <v>350</v>
      </c>
      <c r="T49" s="28">
        <f t="shared" ref="T49:T54" si="12">(S49+R49)</f>
        <v>577.5</v>
      </c>
      <c r="U49" s="23"/>
      <c r="V49" s="28">
        <f t="shared" si="9"/>
        <v>1735</v>
      </c>
      <c r="W49" s="28">
        <f t="shared" si="8"/>
        <v>578.33333333333337</v>
      </c>
    </row>
    <row r="50" spans="1:23" ht="18.600000000000001" customHeight="1">
      <c r="A50" s="37">
        <v>13</v>
      </c>
      <c r="B50" s="6" t="s">
        <v>106</v>
      </c>
      <c r="C50" s="7" t="s">
        <v>108</v>
      </c>
      <c r="D50" s="41"/>
      <c r="E50" s="5" t="s">
        <v>30</v>
      </c>
      <c r="F50" s="5">
        <v>217.5</v>
      </c>
      <c r="G50" s="5">
        <v>375</v>
      </c>
      <c r="H50" s="36">
        <f t="shared" si="10"/>
        <v>592.5</v>
      </c>
      <c r="I50" s="31"/>
      <c r="J50" s="18"/>
      <c r="K50" s="5" t="s">
        <v>21</v>
      </c>
      <c r="L50" s="5">
        <v>209</v>
      </c>
      <c r="M50" s="5">
        <v>346</v>
      </c>
      <c r="N50" s="28">
        <f t="shared" si="11"/>
        <v>555</v>
      </c>
      <c r="O50" s="19"/>
      <c r="P50" s="18"/>
      <c r="Q50" s="5" t="s">
        <v>109</v>
      </c>
      <c r="R50" s="5">
        <v>213</v>
      </c>
      <c r="S50" s="5">
        <v>366</v>
      </c>
      <c r="T50" s="28">
        <f t="shared" si="12"/>
        <v>579</v>
      </c>
      <c r="U50" s="23"/>
      <c r="V50" s="28">
        <f t="shared" si="9"/>
        <v>1726.5</v>
      </c>
      <c r="W50" s="28">
        <f t="shared" si="8"/>
        <v>575.5</v>
      </c>
    </row>
    <row r="51" spans="1:23" ht="18.600000000000001" customHeight="1">
      <c r="A51" s="37">
        <v>14</v>
      </c>
      <c r="B51" s="6" t="s">
        <v>78</v>
      </c>
      <c r="C51" s="7" t="s">
        <v>79</v>
      </c>
      <c r="D51" s="41"/>
      <c r="E51" s="5" t="s">
        <v>21</v>
      </c>
      <c r="F51" s="5">
        <v>215</v>
      </c>
      <c r="G51" s="5">
        <v>332</v>
      </c>
      <c r="H51" s="36">
        <f t="shared" si="10"/>
        <v>547</v>
      </c>
      <c r="I51" s="31"/>
      <c r="J51" s="18"/>
      <c r="K51" s="5" t="s">
        <v>30</v>
      </c>
      <c r="L51" s="5">
        <v>205.5</v>
      </c>
      <c r="M51" s="5">
        <v>350</v>
      </c>
      <c r="N51" s="28">
        <f t="shared" si="11"/>
        <v>555.5</v>
      </c>
      <c r="O51" s="19"/>
      <c r="P51" s="18"/>
      <c r="Q51" s="5" t="s">
        <v>30</v>
      </c>
      <c r="R51" s="5">
        <v>223</v>
      </c>
      <c r="S51" s="5">
        <v>360</v>
      </c>
      <c r="T51" s="28">
        <f t="shared" si="12"/>
        <v>583</v>
      </c>
      <c r="U51" s="23"/>
      <c r="V51" s="28">
        <f t="shared" si="9"/>
        <v>1685.5</v>
      </c>
      <c r="W51" s="28">
        <f t="shared" si="8"/>
        <v>561.83333333333337</v>
      </c>
    </row>
    <row r="52" spans="1:23" ht="18.600000000000001" customHeight="1">
      <c r="A52" s="37">
        <v>15</v>
      </c>
      <c r="B52" s="6" t="s">
        <v>107</v>
      </c>
      <c r="C52" s="7" t="s">
        <v>110</v>
      </c>
      <c r="D52" s="41"/>
      <c r="E52" s="5" t="s">
        <v>31</v>
      </c>
      <c r="F52" s="5">
        <v>214.5</v>
      </c>
      <c r="G52" s="5">
        <v>350</v>
      </c>
      <c r="H52" s="36">
        <f t="shared" si="10"/>
        <v>564.5</v>
      </c>
      <c r="I52" s="31"/>
      <c r="J52" s="18"/>
      <c r="K52" s="5" t="s">
        <v>33</v>
      </c>
      <c r="L52" s="5">
        <v>182.5</v>
      </c>
      <c r="M52" s="5">
        <v>375</v>
      </c>
      <c r="N52" s="28">
        <f t="shared" si="11"/>
        <v>557.5</v>
      </c>
      <c r="O52" s="19"/>
      <c r="P52" s="18"/>
      <c r="Q52" s="5" t="s">
        <v>26</v>
      </c>
      <c r="R52" s="5">
        <v>211</v>
      </c>
      <c r="S52" s="5">
        <v>351</v>
      </c>
      <c r="T52" s="28">
        <f t="shared" si="12"/>
        <v>562</v>
      </c>
      <c r="U52" s="23"/>
      <c r="V52" s="28">
        <f t="shared" si="9"/>
        <v>1684</v>
      </c>
      <c r="W52" s="28">
        <f t="shared" si="8"/>
        <v>561.33333333333337</v>
      </c>
    </row>
    <row r="53" spans="1:23" ht="18.600000000000001" customHeight="1">
      <c r="A53" s="37">
        <v>16</v>
      </c>
      <c r="B53" s="6" t="s">
        <v>118</v>
      </c>
      <c r="C53" s="7" t="s">
        <v>116</v>
      </c>
      <c r="D53" s="41"/>
      <c r="E53" s="5" t="s">
        <v>117</v>
      </c>
      <c r="F53" s="5">
        <v>171.5</v>
      </c>
      <c r="G53" s="5">
        <v>332</v>
      </c>
      <c r="H53" s="36">
        <f t="shared" si="10"/>
        <v>503.5</v>
      </c>
      <c r="I53" s="31"/>
      <c r="J53" s="18"/>
      <c r="K53" s="5" t="s">
        <v>21</v>
      </c>
      <c r="L53" s="5">
        <v>221</v>
      </c>
      <c r="M53" s="5">
        <v>332</v>
      </c>
      <c r="N53" s="28">
        <f t="shared" si="11"/>
        <v>553</v>
      </c>
      <c r="O53" s="19"/>
      <c r="P53" s="18"/>
      <c r="Q53" s="5" t="s">
        <v>21</v>
      </c>
      <c r="R53" s="5">
        <v>198</v>
      </c>
      <c r="S53" s="5">
        <v>361</v>
      </c>
      <c r="T53" s="28">
        <f t="shared" si="12"/>
        <v>559</v>
      </c>
      <c r="U53" s="23"/>
      <c r="V53" s="28">
        <f t="shared" si="9"/>
        <v>1615.5</v>
      </c>
      <c r="W53" s="28">
        <f t="shared" si="8"/>
        <v>538.5</v>
      </c>
    </row>
    <row r="54" spans="1:23" ht="18.600000000000001" customHeight="1">
      <c r="A54" s="37">
        <v>17</v>
      </c>
      <c r="B54" s="6" t="s">
        <v>119</v>
      </c>
      <c r="C54" s="7" t="s">
        <v>111</v>
      </c>
      <c r="D54" s="41"/>
      <c r="E54" s="5" t="s">
        <v>31</v>
      </c>
      <c r="F54" s="5">
        <v>161.5</v>
      </c>
      <c r="G54" s="5">
        <v>352.3</v>
      </c>
      <c r="H54" s="36">
        <f t="shared" si="10"/>
        <v>513.79999999999995</v>
      </c>
      <c r="I54" s="31"/>
      <c r="J54" s="18"/>
      <c r="K54" s="5" t="s">
        <v>21</v>
      </c>
      <c r="L54" s="5">
        <v>159</v>
      </c>
      <c r="M54" s="5">
        <v>351</v>
      </c>
      <c r="N54" s="28">
        <f t="shared" si="11"/>
        <v>510</v>
      </c>
      <c r="O54" s="19"/>
      <c r="P54" s="18"/>
      <c r="Q54" s="5" t="s">
        <v>30</v>
      </c>
      <c r="R54" s="5">
        <v>189</v>
      </c>
      <c r="S54" s="5">
        <v>370</v>
      </c>
      <c r="T54" s="28">
        <f t="shared" si="12"/>
        <v>559</v>
      </c>
      <c r="U54" s="23"/>
      <c r="V54" s="28">
        <f t="shared" si="9"/>
        <v>1582.8</v>
      </c>
      <c r="W54" s="28">
        <f t="shared" si="8"/>
        <v>527.6</v>
      </c>
    </row>
    <row r="55" spans="1:23" ht="18" customHeight="1">
      <c r="A55" s="37">
        <v>18</v>
      </c>
      <c r="B55" s="6" t="s">
        <v>120</v>
      </c>
      <c r="C55" s="7" t="s">
        <v>80</v>
      </c>
      <c r="D55" s="41"/>
      <c r="E55" s="5" t="s">
        <v>81</v>
      </c>
      <c r="F55" s="5">
        <v>192.5</v>
      </c>
      <c r="G55" s="5">
        <v>306</v>
      </c>
      <c r="H55" s="36">
        <f>F55+G55</f>
        <v>498.5</v>
      </c>
      <c r="I55" s="31"/>
      <c r="J55" s="18"/>
      <c r="K55" s="5" t="s">
        <v>33</v>
      </c>
      <c r="L55" s="5">
        <v>182.5</v>
      </c>
      <c r="M55" s="5">
        <v>365</v>
      </c>
      <c r="N55" s="28">
        <f>L55+M55</f>
        <v>547.5</v>
      </c>
      <c r="O55" s="19"/>
      <c r="P55" s="18"/>
      <c r="Q55" s="5" t="s">
        <v>26</v>
      </c>
      <c r="R55" s="5">
        <v>204.5</v>
      </c>
      <c r="S55" s="5">
        <v>322</v>
      </c>
      <c r="T55" s="28">
        <f>R55+S55</f>
        <v>526.5</v>
      </c>
      <c r="U55" s="23"/>
      <c r="V55" s="28">
        <f t="shared" si="9"/>
        <v>1572.5</v>
      </c>
      <c r="W55" s="28">
        <f t="shared" si="8"/>
        <v>524.16666666666663</v>
      </c>
    </row>
    <row r="56" spans="1:23" ht="18.600000000000001" customHeight="1">
      <c r="B56" s="48"/>
      <c r="C56" s="7"/>
      <c r="D56" s="41"/>
      <c r="E56" s="5"/>
      <c r="F56" s="5"/>
      <c r="G56" s="5"/>
      <c r="H56" s="36"/>
      <c r="I56" s="31"/>
      <c r="J56" s="18"/>
      <c r="K56" s="5"/>
      <c r="L56" s="5"/>
      <c r="M56" s="5"/>
      <c r="N56" s="28"/>
      <c r="O56" s="19"/>
      <c r="P56" s="18"/>
      <c r="Q56" s="5"/>
      <c r="R56" s="5"/>
      <c r="S56" s="5"/>
      <c r="T56" s="28"/>
      <c r="U56" s="23"/>
      <c r="V56" s="28">
        <f t="shared" si="9"/>
        <v>0</v>
      </c>
      <c r="W56" s="28">
        <f t="shared" si="8"/>
        <v>0</v>
      </c>
    </row>
    <row r="57" spans="1:23" ht="18.600000000000001" customHeight="1">
      <c r="B57" s="6"/>
      <c r="C57" s="7"/>
      <c r="D57" s="41"/>
      <c r="E57" s="5"/>
      <c r="F57" s="5"/>
      <c r="G57" s="5"/>
      <c r="H57" s="36">
        <f>(G57+F57)</f>
        <v>0</v>
      </c>
      <c r="I57" s="31"/>
      <c r="J57" s="18"/>
      <c r="K57" s="5"/>
      <c r="L57" s="5"/>
      <c r="M57" s="5"/>
      <c r="N57" s="28">
        <f>(M57+L57)</f>
        <v>0</v>
      </c>
      <c r="O57" s="19"/>
      <c r="P57" s="18"/>
      <c r="Q57" s="5"/>
      <c r="R57" s="5"/>
      <c r="S57" s="5"/>
      <c r="T57" s="28">
        <f>(S57+R57)</f>
        <v>0</v>
      </c>
      <c r="U57" s="23"/>
      <c r="V57" s="28">
        <f t="shared" si="9"/>
        <v>0</v>
      </c>
      <c r="W57" s="28">
        <f t="shared" si="8"/>
        <v>0</v>
      </c>
    </row>
    <row r="58" spans="1:23" ht="18.600000000000001" customHeight="1">
      <c r="B58" s="48"/>
      <c r="C58" s="7"/>
      <c r="D58" s="41"/>
      <c r="E58" s="5"/>
      <c r="F58" s="5"/>
      <c r="G58" s="5"/>
      <c r="H58" s="36"/>
      <c r="I58" s="31"/>
      <c r="J58" s="18"/>
      <c r="K58" s="5"/>
      <c r="L58" s="5"/>
      <c r="M58" s="5"/>
      <c r="N58" s="28"/>
      <c r="O58" s="19"/>
      <c r="P58" s="18"/>
      <c r="Q58" s="5"/>
      <c r="R58" s="5"/>
      <c r="S58" s="5"/>
      <c r="T58" s="28"/>
      <c r="U58" s="23"/>
      <c r="V58" s="28">
        <f t="shared" si="9"/>
        <v>0</v>
      </c>
      <c r="W58" s="28">
        <f t="shared" si="8"/>
        <v>0</v>
      </c>
    </row>
    <row r="59" spans="1:23" ht="18.600000000000001" customHeight="1">
      <c r="B59" s="6"/>
      <c r="C59" s="7"/>
      <c r="D59" s="41"/>
      <c r="E59" s="5"/>
      <c r="F59" s="5"/>
      <c r="G59" s="5"/>
      <c r="H59" s="36">
        <f>(G59+F59)</f>
        <v>0</v>
      </c>
      <c r="I59" s="31"/>
      <c r="J59" s="18"/>
      <c r="K59" s="5"/>
      <c r="L59" s="5"/>
      <c r="M59" s="5"/>
      <c r="N59" s="28">
        <f>(M59+L59)</f>
        <v>0</v>
      </c>
      <c r="O59" s="19"/>
      <c r="P59" s="18"/>
      <c r="Q59" s="5"/>
      <c r="R59" s="5"/>
      <c r="S59" s="5"/>
      <c r="T59" s="28">
        <f>(S59+R59)</f>
        <v>0</v>
      </c>
      <c r="U59" s="23"/>
      <c r="V59" s="28">
        <f t="shared" si="9"/>
        <v>0</v>
      </c>
      <c r="W59" s="28">
        <f t="shared" si="8"/>
        <v>0</v>
      </c>
    </row>
    <row r="60" spans="1:23" ht="18.600000000000001" customHeight="1">
      <c r="B60" s="6"/>
      <c r="C60" s="7"/>
      <c r="D60" s="41"/>
      <c r="E60" s="5"/>
      <c r="F60" s="5"/>
      <c r="G60" s="5"/>
      <c r="H60" s="36">
        <f>(G60+F60)</f>
        <v>0</v>
      </c>
      <c r="I60" s="31"/>
      <c r="J60" s="18"/>
      <c r="K60" s="5"/>
      <c r="L60" s="5"/>
      <c r="M60" s="5"/>
      <c r="N60" s="28">
        <f>(M60+L60)</f>
        <v>0</v>
      </c>
      <c r="O60" s="19"/>
      <c r="P60" s="18"/>
      <c r="Q60" s="5"/>
      <c r="R60" s="5"/>
      <c r="S60" s="5"/>
      <c r="T60" s="28">
        <f>(S60+R60)</f>
        <v>0</v>
      </c>
      <c r="U60" s="23"/>
      <c r="V60" s="28">
        <f t="shared" si="9"/>
        <v>0</v>
      </c>
      <c r="W60" s="28">
        <f t="shared" si="8"/>
        <v>0</v>
      </c>
    </row>
    <row r="61" spans="1:23" ht="18.600000000000001" customHeight="1">
      <c r="B61" s="6"/>
      <c r="C61" s="7"/>
      <c r="D61" s="41"/>
      <c r="E61" s="5"/>
      <c r="F61" s="5"/>
      <c r="G61" s="5"/>
      <c r="H61" s="36">
        <f>(G61+F61)</f>
        <v>0</v>
      </c>
      <c r="I61" s="31"/>
      <c r="J61" s="18"/>
      <c r="K61" s="5"/>
      <c r="L61" s="5"/>
      <c r="M61" s="5"/>
      <c r="N61" s="28">
        <f>(M61+L61)</f>
        <v>0</v>
      </c>
      <c r="O61" s="19"/>
      <c r="P61" s="18"/>
      <c r="Q61" s="5"/>
      <c r="R61" s="5"/>
      <c r="S61" s="5"/>
      <c r="T61" s="28">
        <f>(S61+R61)</f>
        <v>0</v>
      </c>
      <c r="U61" s="23"/>
      <c r="V61" s="28">
        <f t="shared" si="9"/>
        <v>0</v>
      </c>
      <c r="W61" s="28">
        <f t="shared" si="8"/>
        <v>0</v>
      </c>
    </row>
    <row r="62" spans="1:23" ht="18.600000000000001" customHeight="1">
      <c r="B62" s="6"/>
      <c r="C62" s="7"/>
      <c r="D62" s="41"/>
      <c r="E62" s="5"/>
      <c r="F62" s="5"/>
      <c r="G62" s="5"/>
      <c r="H62" s="36">
        <f>(G62+F62)</f>
        <v>0</v>
      </c>
      <c r="I62" s="31"/>
      <c r="J62" s="18"/>
      <c r="K62" s="5"/>
      <c r="L62" s="5"/>
      <c r="M62" s="5"/>
      <c r="N62" s="28">
        <f>(M62+L62)</f>
        <v>0</v>
      </c>
      <c r="O62" s="19"/>
      <c r="P62" s="18"/>
      <c r="Q62" s="5"/>
      <c r="R62" s="5"/>
      <c r="S62" s="5"/>
      <c r="T62" s="28">
        <f>(S62+R62)</f>
        <v>0</v>
      </c>
      <c r="U62" s="23"/>
      <c r="V62" s="28">
        <f t="shared" si="9"/>
        <v>0</v>
      </c>
      <c r="W62" s="28">
        <f t="shared" si="8"/>
        <v>0</v>
      </c>
    </row>
    <row r="63" spans="1:23">
      <c r="G63" s="10"/>
      <c r="O63" s="19"/>
    </row>
    <row r="64" spans="1:23">
      <c r="B64" s="11"/>
      <c r="G64" s="10"/>
    </row>
    <row r="65" spans="2:14"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</row>
    <row r="66" spans="2:14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</row>
    <row r="67" spans="2:14">
      <c r="G67" s="10"/>
    </row>
  </sheetData>
  <mergeCells count="17">
    <mergeCell ref="B1:W1"/>
    <mergeCell ref="B33:W33"/>
    <mergeCell ref="B6:N6"/>
    <mergeCell ref="D8:H8"/>
    <mergeCell ref="J8:N8"/>
    <mergeCell ref="B2:O2"/>
    <mergeCell ref="B3:O3"/>
    <mergeCell ref="B4:O4"/>
    <mergeCell ref="B5:O5"/>
    <mergeCell ref="P8:T8"/>
    <mergeCell ref="B66:N66"/>
    <mergeCell ref="B65:N65"/>
    <mergeCell ref="P36:T36"/>
    <mergeCell ref="V8:W8"/>
    <mergeCell ref="D36:H36"/>
    <mergeCell ref="J36:N36"/>
    <mergeCell ref="V36:W36"/>
  </mergeCells>
  <phoneticPr fontId="14" type="noConversion"/>
  <printOptions horizontalCentered="1"/>
  <pageMargins left="0.31314960629921262" right="0.31" top="0.35000000000000003" bottom="0.35000000000000003" header="0.31" footer="0.31"/>
  <pageSetup paperSize="9" scale="47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Res.skjema for hj.siden</vt:lpstr>
      <vt:lpstr>'Res.skjema for hj.siden'!Print_Area</vt:lpstr>
    </vt:vector>
  </TitlesOfParts>
  <Company>Mascot Electronic A/S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Hansen</dc:creator>
  <cp:lastModifiedBy>aud</cp:lastModifiedBy>
  <cp:lastPrinted>2016-07-05T20:52:29Z</cp:lastPrinted>
  <dcterms:created xsi:type="dcterms:W3CDTF">1999-06-23T05:15:31Z</dcterms:created>
  <dcterms:modified xsi:type="dcterms:W3CDTF">2016-07-12T12:28:22Z</dcterms:modified>
</cp:coreProperties>
</file>